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rionevents-my.sharepoint.com/personal/jenny_orionevents_co_uk/Documents/ORIONS EMBACE/"/>
    </mc:Choice>
  </mc:AlternateContent>
  <xr:revisionPtr revIDLastSave="931" documentId="8_{763D218A-FF5D-44FE-83CD-E2D41E4ED6FD}" xr6:coauthVersionLast="47" xr6:coauthVersionMax="47" xr10:uidLastSave="{4591038A-0A16-4A87-BF73-10C9521A105B}"/>
  <bookViews>
    <workbookView xWindow="-96" yWindow="-96" windowWidth="23232" windowHeight="12432" xr2:uid="{478D606A-72DA-48F4-89BB-B1970B4BE414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0" i="1" l="1"/>
  <c r="G9" i="1"/>
  <c r="D145" i="1"/>
  <c r="E145" i="1"/>
  <c r="G145" i="1"/>
  <c r="G135" i="1"/>
  <c r="E135" i="1"/>
  <c r="E107" i="1"/>
  <c r="E45" i="1"/>
  <c r="G139" i="1" a="1"/>
  <c r="G139" i="1" s="1"/>
  <c r="G140" i="1" s="1" a="1"/>
  <c r="G140" i="1" s="1"/>
  <c r="G144" i="1" a="1"/>
  <c r="G144" i="1" s="1"/>
  <c r="G143" i="1" a="1"/>
  <c r="G143" i="1" s="1"/>
  <c r="G142" i="1" a="1"/>
  <c r="G142" i="1" s="1"/>
  <c r="G141" i="1" a="1"/>
  <c r="G141" i="1" s="1"/>
  <c r="G134" i="1" a="1"/>
  <c r="G134" i="1" s="1"/>
  <c r="G133" i="1" a="1"/>
  <c r="G133" i="1" s="1"/>
  <c r="G132" i="1" a="1"/>
  <c r="G132" i="1" s="1"/>
  <c r="G130" i="1" a="1"/>
  <c r="G130" i="1" s="1"/>
  <c r="G129" i="1" a="1"/>
  <c r="G129" i="1" s="1"/>
  <c r="G128" i="1" a="1"/>
  <c r="G128" i="1" s="1"/>
  <c r="G127" i="1" a="1"/>
  <c r="G127" i="1" s="1"/>
  <c r="G126" i="1" a="1"/>
  <c r="G126" i="1" s="1"/>
  <c r="G125" i="1" a="1"/>
  <c r="G125" i="1" s="1"/>
  <c r="G124" i="1" a="1"/>
  <c r="G124" i="1" s="1"/>
  <c r="G123" i="1" a="1"/>
  <c r="G123" i="1" s="1"/>
  <c r="G121" i="1" a="1"/>
  <c r="G121" i="1" s="1"/>
  <c r="G120" i="1" a="1"/>
  <c r="G120" i="1" s="1"/>
  <c r="G119" i="1" a="1"/>
  <c r="G119" i="1" s="1"/>
  <c r="G118" i="1" a="1"/>
  <c r="G118" i="1" s="1"/>
  <c r="G117" i="1" a="1"/>
  <c r="G117" i="1" s="1"/>
  <c r="G116" i="1" a="1"/>
  <c r="G116" i="1" s="1"/>
  <c r="G115" i="1" a="1"/>
  <c r="G115" i="1" s="1"/>
  <c r="G114" i="1" a="1"/>
  <c r="G114" i="1" s="1"/>
  <c r="G113" i="1" a="1"/>
  <c r="G113" i="1" s="1"/>
  <c r="G44" i="1" a="1"/>
  <c r="G44" i="1" s="1"/>
  <c r="G43" i="1" a="1"/>
  <c r="G43" i="1" s="1"/>
  <c r="G42" i="1" a="1"/>
  <c r="G42" i="1" s="1"/>
  <c r="G41" i="1" a="1"/>
  <c r="G41" i="1" s="1"/>
  <c r="G40" i="1" a="1"/>
  <c r="G40" i="1" s="1"/>
  <c r="G39" i="1" a="1"/>
  <c r="G39" i="1" s="1"/>
  <c r="G45" i="1" s="1"/>
  <c r="G37" i="1" a="1"/>
  <c r="G37" i="1" s="1"/>
  <c r="G36" i="1" a="1"/>
  <c r="G36" i="1" s="1"/>
  <c r="G35" i="1" a="1"/>
  <c r="G35" i="1" s="1"/>
  <c r="G34" i="1" a="1"/>
  <c r="G34" i="1" s="1"/>
  <c r="G21" i="1" a="1"/>
  <c r="G21" i="1" s="1"/>
  <c r="G22" i="1" a="1"/>
  <c r="G22" i="1" s="1"/>
  <c r="G23" i="1" a="1"/>
  <c r="G23" i="1" s="1"/>
  <c r="G24" i="1" a="1"/>
  <c r="G24" i="1" s="1"/>
  <c r="G25" i="1" a="1"/>
  <c r="G25" i="1" s="1"/>
  <c r="G26" i="1" a="1"/>
  <c r="G26" i="1" s="1"/>
  <c r="G27" i="1" a="1"/>
  <c r="G27" i="1" s="1"/>
  <c r="G28" i="1" a="1"/>
  <c r="G28" i="1" s="1"/>
  <c r="G29" i="1" a="1"/>
  <c r="G29" i="1" s="1"/>
  <c r="G30" i="1" a="1"/>
  <c r="G30" i="1" s="1"/>
  <c r="G31" i="1" a="1"/>
  <c r="G31" i="1" s="1"/>
  <c r="G32" i="1" a="1"/>
  <c r="G32" i="1" s="1"/>
  <c r="G20" i="1" a="1"/>
  <c r="G20" i="1" s="1"/>
  <c r="G19" i="1" a="1"/>
  <c r="G19" i="1" s="1"/>
  <c r="G17" i="1" a="1"/>
  <c r="G17" i="1" s="1"/>
  <c r="G16" i="1" a="1"/>
  <c r="G16" i="1" s="1"/>
  <c r="G97" i="1" a="1"/>
  <c r="G97" i="1" s="1"/>
  <c r="G52" i="1" a="1"/>
  <c r="G52" i="1" s="1"/>
  <c r="G53" i="1" a="1"/>
  <c r="G53" i="1" s="1"/>
  <c r="G54" i="1" a="1"/>
  <c r="G54" i="1" s="1"/>
  <c r="G55" i="1" a="1"/>
  <c r="G55" i="1" s="1"/>
  <c r="G56" i="1" a="1"/>
  <c r="G56" i="1" s="1"/>
  <c r="G57" i="1" a="1"/>
  <c r="G57" i="1" s="1"/>
  <c r="G58" i="1" a="1"/>
  <c r="G58" i="1" s="1"/>
  <c r="G59" i="1" a="1"/>
  <c r="G59" i="1" s="1"/>
  <c r="G60" i="1" a="1"/>
  <c r="G60" i="1" s="1"/>
  <c r="G61" i="1" a="1"/>
  <c r="G61" i="1" s="1"/>
  <c r="G62" i="1" a="1"/>
  <c r="G62" i="1" s="1"/>
  <c r="G64" i="1" a="1"/>
  <c r="G64" i="1" s="1"/>
  <c r="G65" i="1" a="1"/>
  <c r="G65" i="1" s="1"/>
  <c r="G66" i="1" a="1"/>
  <c r="G66" i="1" s="1"/>
  <c r="G67" i="1" a="1"/>
  <c r="G67" i="1" s="1"/>
  <c r="G68" i="1" a="1"/>
  <c r="G68" i="1" s="1"/>
  <c r="G69" i="1" a="1"/>
  <c r="G69" i="1" s="1"/>
  <c r="G71" i="1" a="1"/>
  <c r="G71" i="1" s="1"/>
  <c r="G72" i="1" a="1"/>
  <c r="G72" i="1" s="1"/>
  <c r="G73" i="1" a="1"/>
  <c r="G73" i="1" s="1"/>
  <c r="G74" i="1" a="1"/>
  <c r="G74" i="1" s="1"/>
  <c r="G75" i="1" a="1"/>
  <c r="G75" i="1" s="1"/>
  <c r="G76" i="1" a="1"/>
  <c r="G76" i="1" s="1"/>
  <c r="G78" i="1" a="1"/>
  <c r="G78" i="1" s="1"/>
  <c r="G79" i="1" a="1"/>
  <c r="G79" i="1" s="1"/>
  <c r="G80" i="1" a="1"/>
  <c r="G80" i="1" s="1"/>
  <c r="G81" i="1" a="1"/>
  <c r="G81" i="1" s="1"/>
  <c r="G82" i="1" a="1"/>
  <c r="G82" i="1" s="1"/>
  <c r="G83" i="1" a="1"/>
  <c r="G83" i="1" s="1"/>
  <c r="G84" i="1" a="1"/>
  <c r="G84" i="1" s="1"/>
  <c r="G85" i="1" a="1"/>
  <c r="G85" i="1" s="1"/>
  <c r="G86" i="1" a="1"/>
  <c r="G86" i="1" s="1"/>
  <c r="G88" i="1" a="1"/>
  <c r="G88" i="1" s="1"/>
  <c r="G89" i="1" a="1"/>
  <c r="G89" i="1" s="1"/>
  <c r="G90" i="1" a="1"/>
  <c r="G90" i="1" s="1"/>
  <c r="G91" i="1" a="1"/>
  <c r="G91" i="1" s="1"/>
  <c r="G92" i="1" a="1"/>
  <c r="G92" i="1" s="1"/>
  <c r="G98" i="1" a="1"/>
  <c r="G98" i="1" s="1"/>
  <c r="G99" i="1" a="1"/>
  <c r="G99" i="1" s="1"/>
  <c r="G101" i="1" a="1"/>
  <c r="G101" i="1" s="1"/>
  <c r="G102" i="1" a="1"/>
  <c r="G102" i="1" s="1"/>
  <c r="G104" i="1" a="1"/>
  <c r="G104" i="1" s="1"/>
  <c r="G107" i="1" s="1"/>
  <c r="G105" i="1" a="1"/>
  <c r="G105" i="1" s="1"/>
  <c r="G106" i="1" a="1"/>
  <c r="G106" i="1" s="1"/>
  <c r="G11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<sst xmlns="http://schemas.openxmlformats.org/spreadsheetml/2006/main" count="166" uniqueCount="153">
  <si>
    <t>Payment amount £</t>
  </si>
  <si>
    <t>Fixed costs</t>
  </si>
  <si>
    <t>HOME AND CONTENTS</t>
  </si>
  <si>
    <t>Rent</t>
  </si>
  <si>
    <t>Mortgage</t>
  </si>
  <si>
    <t>TV licence</t>
  </si>
  <si>
    <t>Secured loans</t>
  </si>
  <si>
    <t>Help to Buy loan</t>
  </si>
  <si>
    <t>Board</t>
  </si>
  <si>
    <t>Ground rent and service charges</t>
  </si>
  <si>
    <t>Household appliance hire purchase</t>
  </si>
  <si>
    <t>Household appliance rental</t>
  </si>
  <si>
    <t>Mortgage endowment</t>
  </si>
  <si>
    <t>UTILITIES</t>
  </si>
  <si>
    <t>Dual fuel</t>
  </si>
  <si>
    <t>Electricity</t>
  </si>
  <si>
    <t>Gas</t>
  </si>
  <si>
    <t>Water supply</t>
  </si>
  <si>
    <t>Water waste</t>
  </si>
  <si>
    <t>Other fuel</t>
  </si>
  <si>
    <t>CARE AND HEALTH COSTS</t>
  </si>
  <si>
    <t>Prescriptions and medicine</t>
  </si>
  <si>
    <t>Dentistry</t>
  </si>
  <si>
    <t>Opticians</t>
  </si>
  <si>
    <t>Childcare</t>
  </si>
  <si>
    <t>Child maintenance or child support</t>
  </si>
  <si>
    <t>Adult care</t>
  </si>
  <si>
    <t>TRANSPORT AND TRAVEL</t>
  </si>
  <si>
    <t>Car insurance</t>
  </si>
  <si>
    <t>Road tax</t>
  </si>
  <si>
    <t>Fuel, parking and toll road charges</t>
  </si>
  <si>
    <t>Breakdown cover</t>
  </si>
  <si>
    <t>MOT and ongoing vehicle maintenance</t>
  </si>
  <si>
    <t>Vehicle hire purchase</t>
  </si>
  <si>
    <t>Vehicle lease</t>
  </si>
  <si>
    <t>Public transport</t>
  </si>
  <si>
    <t>Logbook loan</t>
  </si>
  <si>
    <t>PENSIONS AND INSURANCES</t>
  </si>
  <si>
    <t>Buildings and contents insurance</t>
  </si>
  <si>
    <t>Life insurance</t>
  </si>
  <si>
    <t>Mortgage payment protection insurance</t>
  </si>
  <si>
    <t>Health insurance</t>
  </si>
  <si>
    <t>Pension payment</t>
  </si>
  <si>
    <t>PROFESSIONAL COSTS</t>
  </si>
  <si>
    <t>Professional courses</t>
  </si>
  <si>
    <t>Professional fees</t>
  </si>
  <si>
    <t>Union fees</t>
  </si>
  <si>
    <t>SCHOOL COSTS</t>
  </si>
  <si>
    <t>School uniform</t>
  </si>
  <si>
    <t>After school clubs and school trips</t>
  </si>
  <si>
    <t>OTHER ESSENTIAL COSTS</t>
  </si>
  <si>
    <t>Criminal fine</t>
  </si>
  <si>
    <t>Loan from family member or friend</t>
  </si>
  <si>
    <t>Legal fees</t>
  </si>
  <si>
    <t>TOTAL EXPENSES</t>
  </si>
  <si>
    <t>How often? e.g. weekly, monthly</t>
  </si>
  <si>
    <t>Flexible costs</t>
  </si>
  <si>
    <t>FOOD &amp; HOUSEKEEPING</t>
  </si>
  <si>
    <t>Groceries</t>
  </si>
  <si>
    <t>Meals at work</t>
  </si>
  <si>
    <t>Alcohol</t>
  </si>
  <si>
    <t>Laundry and dry cleaning</t>
  </si>
  <si>
    <t>Household repairs and maintenance</t>
  </si>
  <si>
    <t>Nappies and baby items</t>
  </si>
  <si>
    <t>School meals</t>
  </si>
  <si>
    <t>Smoking products</t>
  </si>
  <si>
    <t>Vet bills and pet insurance</t>
  </si>
  <si>
    <t>COMMUNICATIONS AND LEISURE</t>
  </si>
  <si>
    <t>Home phone, internet and TV package</t>
  </si>
  <si>
    <t>Mobile phone</t>
  </si>
  <si>
    <t>Hobbies, leisure or sport</t>
  </si>
  <si>
    <t>Gifts</t>
  </si>
  <si>
    <t>Pocket money</t>
  </si>
  <si>
    <t>Charitable donation</t>
  </si>
  <si>
    <t>Religious contribution</t>
  </si>
  <si>
    <t>PERSONAL COSTS</t>
  </si>
  <si>
    <t>Clothing and footwear</t>
  </si>
  <si>
    <t>Toiletries</t>
  </si>
  <si>
    <t>Hairdressing</t>
  </si>
  <si>
    <t>Payment amount</t>
  </si>
  <si>
    <t>EARNINGS</t>
  </si>
  <si>
    <t>Wages</t>
  </si>
  <si>
    <t>Other earnings</t>
  </si>
  <si>
    <t>BENEFITS AND TAX CREDITS</t>
  </si>
  <si>
    <t>Child Benefit</t>
  </si>
  <si>
    <t>Child Tax Credit</t>
  </si>
  <si>
    <t>Working Tax Credit</t>
  </si>
  <si>
    <t>Universal Credit</t>
  </si>
  <si>
    <t>Local Housing Allowance / Housing Benefit</t>
  </si>
  <si>
    <t>Employment and Support Allowance</t>
  </si>
  <si>
    <t>Income Support</t>
  </si>
  <si>
    <t>Disability allowance (DLA / PIP)</t>
  </si>
  <si>
    <t>Child disability allowance (DLA / PIP)</t>
  </si>
  <si>
    <t>Jobseeker's Allowance (contribution-based)</t>
  </si>
  <si>
    <t>Jobseeker's Allowance (income-based)</t>
  </si>
  <si>
    <t>Statutory Sick Pay</t>
  </si>
  <si>
    <t>Carer's Allowance</t>
  </si>
  <si>
    <t>Other benefit</t>
  </si>
  <si>
    <t>PENSIONS</t>
  </si>
  <si>
    <t>State pension</t>
  </si>
  <si>
    <t>Private / work pension</t>
  </si>
  <si>
    <t>Pension Credit</t>
  </si>
  <si>
    <t>Other pension</t>
  </si>
  <si>
    <t>OTHER INCOME</t>
  </si>
  <si>
    <t>Board or lodging</t>
  </si>
  <si>
    <t>Non-dependant contribution</t>
  </si>
  <si>
    <t>Child support / maintenance</t>
  </si>
  <si>
    <t>Student loans</t>
  </si>
  <si>
    <t>Student grant / bursary</t>
  </si>
  <si>
    <t>Other income</t>
  </si>
  <si>
    <t>TOTAL INCOME</t>
  </si>
  <si>
    <t>Amount owed</t>
  </si>
  <si>
    <t>Usual payment</t>
  </si>
  <si>
    <t>Per calendar month</t>
  </si>
  <si>
    <t>Monthly</t>
  </si>
  <si>
    <t>Weekly</t>
  </si>
  <si>
    <t xml:space="preserve">Income: what money do you receive? </t>
  </si>
  <si>
    <t>Only include the amount you receive. If you have deductions from your income or benefits, you don't need to list these. If income is variable enter an average</t>
  </si>
  <si>
    <t>Example: County Court judgment (CCJ)</t>
  </si>
  <si>
    <t>Outgoings: what are your living costs?</t>
  </si>
  <si>
    <t>TOTAL DISPOSABLE INCOME</t>
  </si>
  <si>
    <t>4 weekly</t>
  </si>
  <si>
    <t>Per Calendar Month</t>
  </si>
  <si>
    <t>Type/Name</t>
  </si>
  <si>
    <t>Name</t>
  </si>
  <si>
    <t>Council tax</t>
  </si>
  <si>
    <t>Newspapers, magazines, stationery &amp; postage</t>
  </si>
  <si>
    <t>TOTAL DEBT</t>
  </si>
  <si>
    <t>Date of Birth</t>
  </si>
  <si>
    <t>Your Details</t>
  </si>
  <si>
    <t>Email Address</t>
  </si>
  <si>
    <t>INCOME AND EXPENDITURE FORM</t>
  </si>
  <si>
    <t>Other Debts
List of al other debts and payments you make that are not listed above
such as Credit Cards, Store Credit/Cards, CCJ, Arrears, payments to friends or family</t>
  </si>
  <si>
    <r>
      <rPr>
        <b/>
        <sz val="12"/>
        <rFont val="Arial"/>
        <family val="2"/>
      </rPr>
      <t>Enter the total amounts you pay:</t>
    </r>
    <r>
      <rPr>
        <i/>
        <sz val="12"/>
        <rFont val="Arial"/>
        <family val="2"/>
      </rPr>
      <t xml:space="preserve">
This </t>
    </r>
    <r>
      <rPr>
        <i/>
        <u/>
        <sz val="12"/>
        <rFont val="Arial"/>
        <family val="2"/>
      </rPr>
      <t>doesn't include</t>
    </r>
    <r>
      <rPr>
        <i/>
        <sz val="12"/>
        <rFont val="Arial"/>
        <family val="2"/>
      </rPr>
      <t xml:space="preserve"> payments towards any arrears you may have, they will be listed in the Priority Debts section.</t>
    </r>
  </si>
  <si>
    <r>
      <rPr>
        <b/>
        <sz val="12"/>
        <rFont val="Arial"/>
        <family val="2"/>
      </rPr>
      <t>Enter the total amounts you pay:</t>
    </r>
    <r>
      <rPr>
        <i/>
        <sz val="12"/>
        <rFont val="Arial"/>
        <family val="2"/>
      </rPr>
      <t xml:space="preserve">
This </t>
    </r>
    <r>
      <rPr>
        <i/>
        <u/>
        <sz val="12"/>
        <rFont val="Arial"/>
        <family val="2"/>
      </rPr>
      <t>doesn't include</t>
    </r>
    <r>
      <rPr>
        <i/>
        <sz val="12"/>
        <rFont val="Arial"/>
        <family val="2"/>
      </rPr>
      <t xml:space="preserve"> payments towards any arrears you may have, they will be listed in the Other Debts section.</t>
    </r>
  </si>
  <si>
    <t>1) Please fill in the white boxes only. - Formulas are already in place to calculate totals</t>
  </si>
  <si>
    <t>Total of ALL income</t>
  </si>
  <si>
    <t xml:space="preserve">Total of ALL outgoings </t>
  </si>
  <si>
    <t>Your Monthly Overview</t>
  </si>
  <si>
    <t>How often? e.g. weekly, monthly, 4 weekly</t>
  </si>
  <si>
    <t>I confirm that the information provided in this form is accurate and complete to the best of my knowledge.</t>
  </si>
  <si>
    <t>I understand that this financial assessment form is used solely to determine my eligibility for funding support.</t>
  </si>
  <si>
    <t>I give permission for my information to be reviewed by relevant team members involved in the assessment process.</t>
  </si>
  <si>
    <t xml:space="preserve">1) </t>
  </si>
  <si>
    <t xml:space="preserve">2) </t>
  </si>
  <si>
    <t xml:space="preserve">3) </t>
  </si>
  <si>
    <t xml:space="preserve">4) </t>
  </si>
  <si>
    <t>I understand that any false or misleading information may result in the withdrawal of financial support.</t>
  </si>
  <si>
    <t>CONSENT &amp; DISCLAIMER</t>
  </si>
  <si>
    <t>2) Please read the Consent and Disclaimer and then Type Name and date.</t>
  </si>
  <si>
    <t>3) Once completed please email a copy to holistichealing@orionsembrace.co.uk</t>
  </si>
  <si>
    <t>PRINT NAME:</t>
  </si>
  <si>
    <t>DATE: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</si>
</sst>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£&quot;#,##0.00;[Red]\-&quot;£&quot;#,##0.00"/>
    <numFmt numFmtId="44" formatCode="_-&quot;£&quot;* #,##0.00_-;\-&quot;£&quot;* #,##0.00_-;_-&quot;£&quot;* &quot;-&quot;??_-;_-@_-"/>
  </numFmts>
  <fonts count="10" x14ac:knownFonts="1">
    <font>
      <sz val="11"/>
      <color theme="1"/>
      <name val="Calibri"/>
      <family val="2"/>
      <scheme val="minor"/>
    </font>
    <font>
      <b/>
      <sz val="9"/>
      <name val="Arial"/>
      <family val="2"/>
    </font>
    <font>
      <b/>
      <sz val="12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i/>
      <u/>
      <sz val="12"/>
      <name val="Arial"/>
      <family val="2"/>
    </font>
    <font>
      <sz val="12"/>
      <color theme="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6FC6E9"/>
        <bgColor indexed="64"/>
      </patternFill>
    </fill>
    <fill>
      <patternFill patternType="solid">
        <fgColor rgb="FFB02F92"/>
        <bgColor indexed="64"/>
      </patternFill>
    </fill>
  </fills>
  <borders count="3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1" xfId="0" applyFont="1" applyFill="1" applyBorder="1" applyAlignment="1">
      <alignment vertical="center" wrapText="1"/>
    </xf>
    <xf numFmtId="0" fontId="4" fillId="0" borderId="0" xfId="0" applyFont="1" applyFill="1" applyAlignment="1" applyProtection="1">
      <alignment vertical="center"/>
      <protection locked="0"/>
    </xf>
    <xf numFmtId="14" fontId="4" fillId="0" borderId="3" xfId="0" applyNumberFormat="1" applyFont="1" applyFill="1" applyBorder="1" applyAlignment="1" applyProtection="1">
      <alignment horizontal="left" vertical="center"/>
      <protection locked="0"/>
    </xf>
    <xf numFmtId="14" fontId="4" fillId="0" borderId="7" xfId="0" applyNumberFormat="1" applyFont="1" applyFill="1" applyBorder="1" applyAlignment="1" applyProtection="1">
      <alignment horizontal="left" vertical="center"/>
      <protection locked="0"/>
    </xf>
    <xf numFmtId="0" fontId="4" fillId="0" borderId="3" xfId="0" applyFont="1" applyFill="1" applyBorder="1" applyAlignment="1" applyProtection="1">
      <alignment horizontal="left" vertical="center"/>
      <protection locked="0"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4" fillId="0" borderId="11" xfId="0" applyFont="1" applyFill="1" applyBorder="1" applyAlignment="1" applyProtection="1">
      <alignment horizontal="left" vertical="center"/>
      <protection locked="0"/>
    </xf>
    <xf numFmtId="0" fontId="4" fillId="0" borderId="9" xfId="0" applyFont="1" applyFill="1" applyBorder="1" applyAlignment="1" applyProtection="1">
      <alignment horizontal="left" vertical="center"/>
      <protection locked="0"/>
    </xf>
    <xf numFmtId="0" fontId="4" fillId="0" borderId="3" xfId="0" applyFont="1" applyFill="1" applyBorder="1" applyAlignment="1" applyProtection="1">
      <alignment vertical="center" wrapText="1"/>
      <protection locked="0"/>
    </xf>
    <xf numFmtId="44" fontId="4" fillId="0" borderId="3" xfId="0" applyNumberFormat="1" applyFont="1" applyFill="1" applyBorder="1" applyAlignment="1" applyProtection="1">
      <alignment vertical="center" wrapText="1"/>
      <protection locked="0"/>
    </xf>
    <xf numFmtId="0" fontId="4" fillId="0" borderId="25" xfId="0" applyFont="1" applyFill="1" applyBorder="1" applyAlignment="1" applyProtection="1">
      <alignment vertical="center" wrapText="1"/>
      <protection locked="0"/>
    </xf>
    <xf numFmtId="0" fontId="4" fillId="0" borderId="28" xfId="0" applyFont="1" applyFill="1" applyBorder="1" applyAlignment="1" applyProtection="1">
      <alignment vertical="center" wrapText="1"/>
      <protection locked="0"/>
    </xf>
    <xf numFmtId="0" fontId="4" fillId="0" borderId="11" xfId="0" applyFont="1" applyFill="1" applyBorder="1" applyAlignment="1" applyProtection="1">
      <alignment vertical="center" wrapText="1"/>
      <protection locked="0"/>
    </xf>
    <xf numFmtId="44" fontId="4" fillId="0" borderId="22" xfId="0" applyNumberFormat="1" applyFont="1" applyFill="1" applyBorder="1" applyAlignment="1" applyProtection="1">
      <alignment vertical="center" wrapText="1"/>
      <protection locked="0"/>
    </xf>
    <xf numFmtId="0" fontId="4" fillId="0" borderId="22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Alignment="1" applyProtection="1">
      <alignment vertical="center" wrapText="1"/>
      <protection locked="0"/>
    </xf>
    <xf numFmtId="8" fontId="3" fillId="0" borderId="0" xfId="0" applyNumberFormat="1" applyFont="1" applyFill="1" applyAlignment="1" applyProtection="1">
      <alignment horizontal="right" vertical="center" wrapText="1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4" fillId="0" borderId="3" xfId="0" applyFont="1" applyFill="1" applyBorder="1" applyAlignment="1" applyProtection="1">
      <alignment horizontal="left" vertical="center" wrapText="1"/>
      <protection locked="0"/>
    </xf>
    <xf numFmtId="0" fontId="4" fillId="0" borderId="21" xfId="0" applyFont="1" applyFill="1" applyBorder="1" applyAlignment="1" applyProtection="1">
      <alignment horizontal="left" vertical="center" wrapText="1"/>
      <protection locked="0"/>
    </xf>
    <xf numFmtId="0" fontId="4" fillId="0" borderId="22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10" xfId="0" applyFont="1" applyFill="1" applyBorder="1" applyAlignment="1" applyProtection="1">
      <alignment horizontal="center" vertical="center" wrapText="1"/>
    </xf>
    <xf numFmtId="0" fontId="2" fillId="4" borderId="5" xfId="0" applyFont="1" applyFill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vertical="center"/>
    </xf>
    <xf numFmtId="0" fontId="4" fillId="2" borderId="8" xfId="0" applyFont="1" applyFill="1" applyBorder="1" applyAlignment="1" applyProtection="1">
      <alignment vertical="center"/>
    </xf>
    <xf numFmtId="0" fontId="3" fillId="2" borderId="13" xfId="0" applyFont="1" applyFill="1" applyBorder="1" applyAlignment="1" applyProtection="1">
      <alignment horizontal="center" vertical="center" wrapText="1"/>
    </xf>
    <xf numFmtId="0" fontId="3" fillId="2" borderId="12" xfId="0" applyFont="1" applyFill="1" applyBorder="1" applyAlignment="1" applyProtection="1">
      <alignment horizontal="center" vertical="center" wrapText="1"/>
    </xf>
    <xf numFmtId="44" fontId="4" fillId="2" borderId="7" xfId="0" applyNumberFormat="1" applyFont="1" applyFill="1" applyBorder="1" applyAlignment="1" applyProtection="1">
      <alignment vertical="center" wrapText="1"/>
    </xf>
    <xf numFmtId="0" fontId="3" fillId="2" borderId="8" xfId="0" applyFont="1" applyFill="1" applyBorder="1" applyAlignment="1" applyProtection="1">
      <alignment horizontal="left" vertical="center" wrapText="1"/>
    </xf>
    <xf numFmtId="0" fontId="3" fillId="2" borderId="11" xfId="0" applyFont="1" applyFill="1" applyBorder="1" applyAlignment="1" applyProtection="1">
      <alignment horizontal="left" vertical="center" wrapText="1"/>
    </xf>
    <xf numFmtId="44" fontId="4" fillId="2" borderId="9" xfId="0" applyNumberFormat="1" applyFont="1" applyFill="1" applyBorder="1" applyAlignment="1" applyProtection="1">
      <alignment vertical="center" wrapText="1"/>
    </xf>
    <xf numFmtId="0" fontId="5" fillId="2" borderId="6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4" fillId="2" borderId="6" xfId="0" applyFont="1" applyFill="1" applyBorder="1" applyAlignment="1" applyProtection="1">
      <alignment horizontal="left" vertical="center" wrapText="1"/>
    </xf>
    <xf numFmtId="0" fontId="4" fillId="2" borderId="3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center" vertical="center" wrapText="1"/>
    </xf>
    <xf numFmtId="0" fontId="2" fillId="3" borderId="3" xfId="0" applyFont="1" applyFill="1" applyBorder="1" applyAlignment="1" applyProtection="1">
      <alignment horizontal="center" vertical="center" wrapText="1"/>
    </xf>
    <xf numFmtId="0" fontId="2" fillId="3" borderId="7" xfId="0" applyFont="1" applyFill="1" applyBorder="1" applyAlignment="1" applyProtection="1">
      <alignment horizontal="center" vertical="center" wrapText="1"/>
    </xf>
    <xf numFmtId="0" fontId="2" fillId="3" borderId="13" xfId="0" applyFont="1" applyFill="1" applyBorder="1" applyAlignment="1" applyProtection="1">
      <alignment horizontal="center" vertical="center" wrapText="1"/>
    </xf>
    <xf numFmtId="0" fontId="2" fillId="3" borderId="14" xfId="0" applyFont="1" applyFill="1" applyBorder="1" applyAlignment="1" applyProtection="1">
      <alignment horizontal="center" vertical="center" wrapText="1"/>
    </xf>
    <xf numFmtId="0" fontId="2" fillId="3" borderId="15" xfId="0" applyFont="1" applyFill="1" applyBorder="1" applyAlignment="1" applyProtection="1">
      <alignment horizontal="center" vertical="center" wrapText="1"/>
    </xf>
    <xf numFmtId="0" fontId="5" fillId="2" borderId="6" xfId="0" applyFont="1" applyFill="1" applyBorder="1" applyAlignment="1" applyProtection="1">
      <alignment horizontal="left" vertical="center" wrapText="1"/>
    </xf>
    <xf numFmtId="0" fontId="5" fillId="2" borderId="3" xfId="0" applyFont="1" applyFill="1" applyBorder="1" applyAlignment="1" applyProtection="1">
      <alignment horizontal="left" vertical="center" wrapText="1"/>
    </xf>
    <xf numFmtId="0" fontId="2" fillId="4" borderId="13" xfId="0" applyFont="1" applyFill="1" applyBorder="1" applyAlignment="1" applyProtection="1">
      <alignment horizontal="center" vertical="center" wrapText="1"/>
    </xf>
    <xf numFmtId="0" fontId="2" fillId="4" borderId="14" xfId="0" applyFont="1" applyFill="1" applyBorder="1" applyAlignment="1" applyProtection="1">
      <alignment horizontal="center" vertical="center" wrapText="1"/>
    </xf>
    <xf numFmtId="0" fontId="2" fillId="4" borderId="15" xfId="0" applyFont="1" applyFill="1" applyBorder="1" applyAlignment="1" applyProtection="1">
      <alignment horizontal="center" vertical="center" wrapText="1"/>
    </xf>
    <xf numFmtId="0" fontId="3" fillId="3" borderId="13" xfId="0" applyFont="1" applyFill="1" applyBorder="1" applyAlignment="1" applyProtection="1">
      <alignment horizontal="center" vertical="center"/>
    </xf>
    <xf numFmtId="0" fontId="3" fillId="3" borderId="14" xfId="0" applyFont="1" applyFill="1" applyBorder="1" applyAlignment="1" applyProtection="1">
      <alignment horizontal="center" vertical="center"/>
    </xf>
    <xf numFmtId="0" fontId="3" fillId="3" borderId="15" xfId="0" applyFont="1" applyFill="1" applyBorder="1" applyAlignment="1" applyProtection="1">
      <alignment horizontal="center" vertical="center"/>
    </xf>
    <xf numFmtId="0" fontId="4" fillId="2" borderId="24" xfId="0" applyFont="1" applyFill="1" applyBorder="1" applyAlignment="1" applyProtection="1">
      <alignment horizontal="left" vertical="center" wrapText="1"/>
    </xf>
    <xf numFmtId="0" fontId="4" fillId="2" borderId="25" xfId="0" applyFont="1" applyFill="1" applyBorder="1" applyAlignment="1" applyProtection="1">
      <alignment horizontal="left" vertical="center" wrapText="1"/>
    </xf>
    <xf numFmtId="44" fontId="4" fillId="2" borderId="26" xfId="0" applyNumberFormat="1" applyFont="1" applyFill="1" applyBorder="1" applyAlignment="1" applyProtection="1">
      <alignment vertical="center" wrapText="1"/>
    </xf>
    <xf numFmtId="0" fontId="4" fillId="2" borderId="27" xfId="0" applyFont="1" applyFill="1" applyBorder="1" applyAlignment="1" applyProtection="1">
      <alignment horizontal="left" vertical="center" wrapText="1"/>
    </xf>
    <xf numFmtId="0" fontId="4" fillId="2" borderId="28" xfId="0" applyFont="1" applyFill="1" applyBorder="1" applyAlignment="1" applyProtection="1">
      <alignment horizontal="left" vertical="center" wrapText="1"/>
    </xf>
    <xf numFmtId="44" fontId="4" fillId="2" borderId="29" xfId="0" applyNumberFormat="1" applyFont="1" applyFill="1" applyBorder="1" applyAlignment="1" applyProtection="1">
      <alignment vertical="center" wrapText="1"/>
    </xf>
    <xf numFmtId="0" fontId="4" fillId="2" borderId="8" xfId="0" applyFont="1" applyFill="1" applyBorder="1" applyAlignment="1" applyProtection="1">
      <alignment horizontal="left" vertical="center" wrapText="1"/>
    </xf>
    <xf numFmtId="0" fontId="4" fillId="2" borderId="11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</xf>
    <xf numFmtId="44" fontId="4" fillId="0" borderId="0" xfId="0" applyNumberFormat="1" applyFont="1" applyFill="1" applyBorder="1" applyAlignment="1" applyProtection="1">
      <alignment vertical="center" wrapText="1"/>
    </xf>
    <xf numFmtId="0" fontId="4" fillId="2" borderId="21" xfId="0" applyFont="1" applyFill="1" applyBorder="1" applyAlignment="1" applyProtection="1">
      <alignment horizontal="left" vertical="center" wrapText="1"/>
    </xf>
    <xf numFmtId="0" fontId="4" fillId="2" borderId="22" xfId="0" applyFont="1" applyFill="1" applyBorder="1" applyAlignment="1" applyProtection="1">
      <alignment horizontal="left" vertical="center" wrapText="1"/>
    </xf>
    <xf numFmtId="0" fontId="3" fillId="2" borderId="16" xfId="0" applyFont="1" applyFill="1" applyBorder="1" applyAlignment="1" applyProtection="1">
      <alignment horizontal="left" vertical="center"/>
    </xf>
    <xf numFmtId="0" fontId="3" fillId="2" borderId="17" xfId="0" applyFont="1" applyFill="1" applyBorder="1" applyAlignment="1" applyProtection="1">
      <alignment horizontal="left" vertical="center"/>
    </xf>
    <xf numFmtId="44" fontId="3" fillId="2" borderId="19" xfId="0" applyNumberFormat="1" applyFont="1" applyFill="1" applyBorder="1" applyAlignment="1" applyProtection="1">
      <alignment vertical="center" wrapText="1"/>
    </xf>
    <xf numFmtId="0" fontId="3" fillId="2" borderId="19" xfId="0" applyFont="1" applyFill="1" applyBorder="1" applyAlignment="1" applyProtection="1">
      <alignment vertical="center" wrapText="1"/>
    </xf>
    <xf numFmtId="44" fontId="4" fillId="2" borderId="23" xfId="0" applyNumberFormat="1" applyFont="1" applyFill="1" applyBorder="1" applyAlignment="1" applyProtection="1">
      <alignment vertical="center" wrapText="1"/>
    </xf>
    <xf numFmtId="44" fontId="3" fillId="2" borderId="20" xfId="0" applyNumberFormat="1" applyFont="1" applyFill="1" applyBorder="1" applyAlignment="1" applyProtection="1">
      <alignment horizontal="right" vertical="center" wrapText="1"/>
    </xf>
    <xf numFmtId="0" fontId="3" fillId="2" borderId="6" xfId="0" applyFont="1" applyFill="1" applyBorder="1" applyAlignment="1" applyProtection="1">
      <alignment horizontal="left" vertical="center" wrapText="1"/>
    </xf>
    <xf numFmtId="0" fontId="3" fillId="2" borderId="3" xfId="0" applyFont="1" applyFill="1" applyBorder="1" applyAlignment="1" applyProtection="1">
      <alignment horizontal="left" vertical="center" wrapText="1"/>
    </xf>
    <xf numFmtId="44" fontId="5" fillId="2" borderId="3" xfId="0" applyNumberFormat="1" applyFont="1" applyFill="1" applyBorder="1" applyAlignment="1" applyProtection="1">
      <alignment vertical="center" wrapText="1"/>
    </xf>
    <xf numFmtId="44" fontId="5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44" fontId="5" fillId="2" borderId="7" xfId="0" applyNumberFormat="1" applyFont="1" applyFill="1" applyBorder="1" applyAlignment="1" applyProtection="1">
      <alignment horizontal="center" vertical="center" wrapText="1"/>
    </xf>
    <xf numFmtId="0" fontId="3" fillId="2" borderId="18" xfId="0" applyFont="1" applyFill="1" applyBorder="1" applyAlignment="1" applyProtection="1">
      <alignment horizontal="left" vertical="center" wrapText="1"/>
    </xf>
    <xf numFmtId="0" fontId="3" fillId="2" borderId="19" xfId="0" applyFont="1" applyFill="1" applyBorder="1" applyAlignment="1" applyProtection="1">
      <alignment horizontal="left" vertical="center" wrapText="1"/>
    </xf>
    <xf numFmtId="44" fontId="3" fillId="2" borderId="19" xfId="0" applyNumberFormat="1" applyFont="1" applyFill="1" applyBorder="1" applyAlignment="1" applyProtection="1">
      <alignment horizontal="right" vertical="center" wrapText="1"/>
    </xf>
    <xf numFmtId="44" fontId="3" fillId="2" borderId="30" xfId="0" applyNumberFormat="1" applyFont="1" applyFill="1" applyBorder="1" applyAlignment="1" applyProtection="1">
      <alignment vertical="center" wrapText="1"/>
    </xf>
    <xf numFmtId="8" fontId="4" fillId="2" borderId="9" xfId="0" applyNumberFormat="1" applyFont="1" applyFill="1" applyBorder="1" applyAlignment="1" applyProtection="1">
      <alignment vertical="center" wrapText="1"/>
    </xf>
    <xf numFmtId="44" fontId="4" fillId="0" borderId="11" xfId="0" applyNumberFormat="1" applyFont="1" applyFill="1" applyBorder="1" applyAlignment="1" applyProtection="1">
      <alignment vertical="center" wrapText="1"/>
      <protection locked="0"/>
    </xf>
    <xf numFmtId="44" fontId="4" fillId="0" borderId="28" xfId="0" applyNumberFormat="1" applyFont="1" applyFill="1" applyBorder="1" applyAlignment="1" applyProtection="1">
      <alignment vertical="center" wrapText="1"/>
      <protection locked="0"/>
    </xf>
    <xf numFmtId="44" fontId="4" fillId="0" borderId="25" xfId="0" applyNumberFormat="1" applyFont="1" applyFill="1" applyBorder="1" applyAlignment="1" applyProtection="1">
      <alignment vertical="center" wrapText="1"/>
      <protection locked="0"/>
    </xf>
    <xf numFmtId="0" fontId="2" fillId="4" borderId="27" xfId="0" applyFont="1" applyFill="1" applyBorder="1" applyAlignment="1" applyProtection="1">
      <alignment horizontal="center" vertical="center" wrapText="1"/>
    </xf>
    <xf numFmtId="0" fontId="2" fillId="4" borderId="28" xfId="0" applyFont="1" applyFill="1" applyBorder="1" applyAlignment="1" applyProtection="1">
      <alignment horizontal="center" vertical="center" wrapText="1"/>
    </xf>
    <xf numFmtId="0" fontId="2" fillId="4" borderId="29" xfId="0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4" fillId="0" borderId="2" xfId="0" applyFont="1" applyFill="1" applyBorder="1" applyAlignment="1" applyProtection="1">
      <alignment vertical="center"/>
      <protection locked="0"/>
    </xf>
    <xf numFmtId="0" fontId="8" fillId="0" borderId="0" xfId="0" applyFont="1" applyAlignment="1" applyProtection="1">
      <alignment wrapText="1"/>
    </xf>
    <xf numFmtId="0" fontId="8" fillId="0" borderId="0" xfId="0" applyFont="1" applyProtection="1"/>
    <xf numFmtId="0" fontId="9" fillId="0" borderId="0" xfId="0" applyFont="1" applyProtection="1"/>
    <xf numFmtId="0" fontId="2" fillId="0" borderId="0" xfId="0" applyFont="1" applyFill="1" applyBorder="1" applyAlignment="1" applyProtection="1">
      <alignment vertical="center"/>
    </xf>
    <xf numFmtId="0" fontId="7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0" fontId="8" fillId="0" borderId="0" xfId="0" applyFont="1" applyAlignment="1" applyProtection="1">
      <alignment horizontal="right" vertical="center" wrapText="1"/>
    </xf>
    <xf numFmtId="0" fontId="8" fillId="0" borderId="0" xfId="0" applyFont="1" applyAlignment="1" applyProtection="1">
      <alignment horizontal="left" vertical="center" wrapText="1"/>
    </xf>
    <xf numFmtId="0" fontId="4" fillId="2" borderId="11" xfId="0" applyFont="1" applyFill="1" applyBorder="1" applyAlignment="1" applyProtection="1">
      <alignment vertical="center" wrapText="1"/>
    </xf>
    <xf numFmtId="44" fontId="4" fillId="2" borderId="11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1">
    <dxf>
      <font>
        <color theme="2"/>
      </font>
    </dxf>
  </dxfs>
  <tableStyles count="0" defaultTableStyle="TableStyleMedium2" defaultPivotStyle="PivotStyleLight16"/>
  <colors>
    <mruColors>
      <color rgb="FFB02F92"/>
      <color rgb="FF6FC6E9"/>
      <color rgb="FFCC4C19"/>
      <color rgb="FF6B337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293A1-D0D9-4433-8730-8EE152F410E4}">
  <dimension ref="A1:G173"/>
  <sheetViews>
    <sheetView showGridLines="0" tabSelected="1" showWhiteSpace="0" zoomScale="115" zoomScaleNormal="115" zoomScaleSheetLayoutView="130" workbookViewId="0">
      <selection activeCell="F128" sqref="F128"/>
    </sheetView>
  </sheetViews>
  <sheetFormatPr defaultRowHeight="15" x14ac:dyDescent="0.3"/>
  <cols>
    <col min="1" max="1" width="15.21875" style="2" customWidth="1"/>
    <col min="2" max="2" width="15.88671875" style="2" customWidth="1"/>
    <col min="3" max="3" width="10" style="2" customWidth="1"/>
    <col min="4" max="4" width="14.21875" style="2" bestFit="1" customWidth="1"/>
    <col min="5" max="5" width="12.33203125" style="2" customWidth="1"/>
    <col min="6" max="6" width="14.33203125" style="2" customWidth="1"/>
    <col min="7" max="7" width="13.6640625" style="2" customWidth="1"/>
    <col min="8" max="8" width="11" style="2" customWidth="1"/>
    <col min="9" max="16384" width="8.88671875" style="2"/>
  </cols>
  <sheetData>
    <row r="1" spans="1:7" x14ac:dyDescent="0.3">
      <c r="A1" s="24"/>
      <c r="B1" s="24"/>
      <c r="C1" s="24"/>
      <c r="D1" s="24"/>
      <c r="E1" s="24"/>
      <c r="F1" s="24"/>
      <c r="G1" s="24"/>
    </row>
    <row r="2" spans="1:7" ht="15.6" x14ac:dyDescent="0.3">
      <c r="A2" s="25" t="s">
        <v>131</v>
      </c>
      <c r="B2" s="25"/>
      <c r="C2" s="25"/>
      <c r="D2" s="25"/>
      <c r="E2" s="25"/>
      <c r="F2" s="25"/>
      <c r="G2" s="25"/>
    </row>
    <row r="3" spans="1:7" x14ac:dyDescent="0.3">
      <c r="A3" s="24"/>
      <c r="B3" s="24"/>
      <c r="C3" s="24"/>
      <c r="D3" s="24"/>
      <c r="E3" s="24"/>
      <c r="F3" s="24"/>
      <c r="G3" s="24"/>
    </row>
    <row r="4" spans="1:7" x14ac:dyDescent="0.3">
      <c r="A4" s="24" t="s">
        <v>135</v>
      </c>
      <c r="B4" s="24"/>
      <c r="C4" s="24"/>
      <c r="D4" s="24"/>
      <c r="E4" s="24"/>
      <c r="F4" s="24"/>
      <c r="G4" s="24"/>
    </row>
    <row r="5" spans="1:7" x14ac:dyDescent="0.3">
      <c r="A5" s="24" t="s">
        <v>149</v>
      </c>
      <c r="B5" s="24"/>
      <c r="C5" s="24"/>
      <c r="D5" s="24"/>
      <c r="E5" s="24"/>
      <c r="F5" s="24"/>
      <c r="G5" s="24"/>
    </row>
    <row r="6" spans="1:7" x14ac:dyDescent="0.3">
      <c r="A6" s="24" t="s">
        <v>150</v>
      </c>
      <c r="B6" s="24"/>
      <c r="C6" s="24"/>
      <c r="D6" s="24"/>
      <c r="E6" s="24"/>
      <c r="F6" s="24"/>
      <c r="G6" s="24"/>
    </row>
    <row r="7" spans="1:7" ht="15.6" thickBot="1" x14ac:dyDescent="0.35">
      <c r="A7" s="24"/>
      <c r="B7" s="24"/>
      <c r="C7" s="24"/>
      <c r="D7" s="24"/>
      <c r="E7" s="24"/>
      <c r="F7" s="24"/>
      <c r="G7" s="24"/>
    </row>
    <row r="8" spans="1:7" ht="15.6" x14ac:dyDescent="0.3">
      <c r="A8" s="26" t="s">
        <v>129</v>
      </c>
      <c r="B8" s="27"/>
      <c r="C8" s="28"/>
      <c r="D8" s="24"/>
      <c r="E8" s="26" t="s">
        <v>138</v>
      </c>
      <c r="F8" s="27"/>
      <c r="G8" s="28"/>
    </row>
    <row r="9" spans="1:7" ht="13.8" customHeight="1" x14ac:dyDescent="0.3">
      <c r="A9" s="29" t="s">
        <v>124</v>
      </c>
      <c r="B9" s="3"/>
      <c r="C9" s="4"/>
      <c r="D9" s="24"/>
      <c r="E9" s="31" t="s">
        <v>136</v>
      </c>
      <c r="F9" s="32"/>
      <c r="G9" s="33" t="e">
        <f>G45</f>
        <v>#N/A</v>
      </c>
    </row>
    <row r="10" spans="1:7" ht="14.4" customHeight="1" x14ac:dyDescent="0.3">
      <c r="A10" s="29" t="s">
        <v>128</v>
      </c>
      <c r="B10" s="5"/>
      <c r="C10" s="6"/>
      <c r="D10" s="24"/>
      <c r="E10" s="31" t="s">
        <v>137</v>
      </c>
      <c r="F10" s="32"/>
      <c r="G10" s="33" t="e">
        <f>G107+G135+G145</f>
        <v>#N/A</v>
      </c>
    </row>
    <row r="11" spans="1:7" ht="14.4" customHeight="1" thickBot="1" x14ac:dyDescent="0.35">
      <c r="A11" s="30" t="s">
        <v>130</v>
      </c>
      <c r="B11" s="7"/>
      <c r="C11" s="8"/>
      <c r="D11" s="24"/>
      <c r="E11" s="34" t="s">
        <v>120</v>
      </c>
      <c r="F11" s="35"/>
      <c r="G11" s="89" t="e">
        <f>G9-G10</f>
        <v>#N/A</v>
      </c>
    </row>
    <row r="12" spans="1:7" ht="14.4" customHeight="1" thickBot="1" x14ac:dyDescent="0.35">
      <c r="A12" s="24"/>
      <c r="B12" s="24"/>
      <c r="C12" s="24"/>
      <c r="D12" s="24"/>
      <c r="E12" s="24"/>
      <c r="F12" s="24"/>
      <c r="G12" s="24"/>
    </row>
    <row r="13" spans="1:7" ht="15.6" x14ac:dyDescent="0.3">
      <c r="A13" s="26" t="s">
        <v>116</v>
      </c>
      <c r="B13" s="27"/>
      <c r="C13" s="27"/>
      <c r="D13" s="27"/>
      <c r="E13" s="27"/>
      <c r="F13" s="27"/>
      <c r="G13" s="28"/>
    </row>
    <row r="14" spans="1:7" ht="66" customHeight="1" x14ac:dyDescent="0.3">
      <c r="A14" s="37" t="s">
        <v>117</v>
      </c>
      <c r="B14" s="38"/>
      <c r="C14" s="38"/>
      <c r="D14" s="38"/>
      <c r="E14" s="39" t="s">
        <v>79</v>
      </c>
      <c r="F14" s="39" t="s">
        <v>139</v>
      </c>
      <c r="G14" s="40" t="s">
        <v>122</v>
      </c>
    </row>
    <row r="15" spans="1:7" ht="15" customHeight="1" x14ac:dyDescent="0.3">
      <c r="A15" s="41" t="s">
        <v>80</v>
      </c>
      <c r="B15" s="42"/>
      <c r="C15" s="42"/>
      <c r="D15" s="42"/>
      <c r="E15" s="42"/>
      <c r="F15" s="42"/>
      <c r="G15" s="43"/>
    </row>
    <row r="16" spans="1:7" ht="15" customHeight="1" x14ac:dyDescent="0.3">
      <c r="A16" s="44" t="s">
        <v>81</v>
      </c>
      <c r="B16" s="45"/>
      <c r="C16" s="45"/>
      <c r="D16" s="45"/>
      <c r="E16" s="10"/>
      <c r="F16" s="9"/>
      <c r="G16" s="33" t="e" cm="1">
        <f t="array" ref="G16">_xlfn.IFS(F16="weekly", E16*52/12, F16="4 weekly", E16/4*52/12, F16="Monthly", E16)</f>
        <v>#N/A</v>
      </c>
    </row>
    <row r="17" spans="1:7" ht="15" customHeight="1" x14ac:dyDescent="0.3">
      <c r="A17" s="44" t="s">
        <v>82</v>
      </c>
      <c r="B17" s="45"/>
      <c r="C17" s="45"/>
      <c r="D17" s="45"/>
      <c r="E17" s="10"/>
      <c r="F17" s="9"/>
      <c r="G17" s="33" t="e" cm="1">
        <f t="array" ref="G17">_xlfn.IFS(F17="weekly", E17*52/12, F17="4 weekly", E17/4*52/12, F17="Monthly", E17)</f>
        <v>#N/A</v>
      </c>
    </row>
    <row r="18" spans="1:7" ht="15.6" x14ac:dyDescent="0.3">
      <c r="A18" s="46" t="s">
        <v>83</v>
      </c>
      <c r="B18" s="47"/>
      <c r="C18" s="47"/>
      <c r="D18" s="47"/>
      <c r="E18" s="47"/>
      <c r="F18" s="47"/>
      <c r="G18" s="48"/>
    </row>
    <row r="19" spans="1:7" ht="15" customHeight="1" x14ac:dyDescent="0.3">
      <c r="A19" s="44" t="s">
        <v>84</v>
      </c>
      <c r="B19" s="45"/>
      <c r="C19" s="45"/>
      <c r="D19" s="45"/>
      <c r="E19" s="10"/>
      <c r="F19" s="9"/>
      <c r="G19" s="33" t="e" cm="1">
        <f t="array" ref="G19">_xlfn.IFS(F19="weekly", E19*52/12, F19="4 weekly", E19/4*52/12, F19="Monthly", E19)</f>
        <v>#N/A</v>
      </c>
    </row>
    <row r="20" spans="1:7" x14ac:dyDescent="0.3">
      <c r="A20" s="44" t="s">
        <v>85</v>
      </c>
      <c r="B20" s="45"/>
      <c r="C20" s="45"/>
      <c r="D20" s="45"/>
      <c r="E20" s="10"/>
      <c r="F20" s="9"/>
      <c r="G20" s="33" t="e" cm="1">
        <f t="array" ref="G20">_xlfn.IFS(F20="weekly", E20*52/12, F20="4 weekly", E20/4*52/12, F20="Monthly", E20)</f>
        <v>#N/A</v>
      </c>
    </row>
    <row r="21" spans="1:7" ht="15" customHeight="1" x14ac:dyDescent="0.3">
      <c r="A21" s="44" t="s">
        <v>86</v>
      </c>
      <c r="B21" s="45"/>
      <c r="C21" s="45"/>
      <c r="D21" s="45"/>
      <c r="E21" s="10"/>
      <c r="F21" s="9"/>
      <c r="G21" s="33" t="e" cm="1">
        <f t="array" ref="G21">_xlfn.IFS(F21="weekly", E21*52/12, F21="4 weekly", E21/4*52/12, F21="Monthly", E21)</f>
        <v>#N/A</v>
      </c>
    </row>
    <row r="22" spans="1:7" x14ac:dyDescent="0.3">
      <c r="A22" s="44" t="s">
        <v>87</v>
      </c>
      <c r="B22" s="45"/>
      <c r="C22" s="45"/>
      <c r="D22" s="45"/>
      <c r="E22" s="10"/>
      <c r="F22" s="9"/>
      <c r="G22" s="33" t="e" cm="1">
        <f t="array" ref="G22">_xlfn.IFS(F22="weekly", E22*52/12, F22="4 weekly", E22/4*52/12, F22="Monthly", E22)</f>
        <v>#N/A</v>
      </c>
    </row>
    <row r="23" spans="1:7" x14ac:dyDescent="0.3">
      <c r="A23" s="44" t="s">
        <v>88</v>
      </c>
      <c r="B23" s="45"/>
      <c r="C23" s="45"/>
      <c r="D23" s="45"/>
      <c r="E23" s="10"/>
      <c r="F23" s="9"/>
      <c r="G23" s="33" t="e" cm="1">
        <f t="array" ref="G23">_xlfn.IFS(F23="weekly", E23*52/12, F23="4 weekly", E23/4*52/12, F23="Monthly", E23)</f>
        <v>#N/A</v>
      </c>
    </row>
    <row r="24" spans="1:7" x14ac:dyDescent="0.3">
      <c r="A24" s="44" t="s">
        <v>89</v>
      </c>
      <c r="B24" s="45"/>
      <c r="C24" s="45"/>
      <c r="D24" s="45"/>
      <c r="E24" s="10"/>
      <c r="F24" s="9"/>
      <c r="G24" s="33" t="e" cm="1">
        <f t="array" ref="G24">_xlfn.IFS(F24="weekly", E24*52/12, F24="4 weekly", E24/4*52/12, F24="Monthly", E24)</f>
        <v>#N/A</v>
      </c>
    </row>
    <row r="25" spans="1:7" x14ac:dyDescent="0.3">
      <c r="A25" s="44" t="s">
        <v>90</v>
      </c>
      <c r="B25" s="45"/>
      <c r="C25" s="45"/>
      <c r="D25" s="45"/>
      <c r="E25" s="10"/>
      <c r="F25" s="9"/>
      <c r="G25" s="33" t="e" cm="1">
        <f t="array" ref="G25">_xlfn.IFS(F25="weekly", E25*52/12, F25="4 weekly", E25/4*52/12, F25="Monthly", E25)</f>
        <v>#N/A</v>
      </c>
    </row>
    <row r="26" spans="1:7" x14ac:dyDescent="0.3">
      <c r="A26" s="44" t="s">
        <v>91</v>
      </c>
      <c r="B26" s="45"/>
      <c r="C26" s="45"/>
      <c r="D26" s="45"/>
      <c r="E26" s="10"/>
      <c r="F26" s="9"/>
      <c r="G26" s="33" t="e" cm="1">
        <f t="array" ref="G26">_xlfn.IFS(F26="weekly", E26*52/12, F26="4 weekly", E26/4*52/12, F26="Monthly", E26)</f>
        <v>#N/A</v>
      </c>
    </row>
    <row r="27" spans="1:7" x14ac:dyDescent="0.3">
      <c r="A27" s="44" t="s">
        <v>92</v>
      </c>
      <c r="B27" s="45"/>
      <c r="C27" s="45"/>
      <c r="D27" s="45"/>
      <c r="E27" s="10"/>
      <c r="F27" s="9"/>
      <c r="G27" s="33" t="e" cm="1">
        <f t="array" ref="G27">_xlfn.IFS(F27="weekly", E27*52/12, F27="4 weekly", E27/4*52/12, F27="Monthly", E27)</f>
        <v>#N/A</v>
      </c>
    </row>
    <row r="28" spans="1:7" x14ac:dyDescent="0.3">
      <c r="A28" s="44" t="s">
        <v>93</v>
      </c>
      <c r="B28" s="45"/>
      <c r="C28" s="45"/>
      <c r="D28" s="45"/>
      <c r="E28" s="10"/>
      <c r="F28" s="9"/>
      <c r="G28" s="33" t="e" cm="1">
        <f t="array" ref="G28">_xlfn.IFS(F28="weekly", E28*52/12, F28="4 weekly", E28/4*52/12, F28="Monthly", E28)</f>
        <v>#N/A</v>
      </c>
    </row>
    <row r="29" spans="1:7" x14ac:dyDescent="0.3">
      <c r="A29" s="44" t="s">
        <v>94</v>
      </c>
      <c r="B29" s="45"/>
      <c r="C29" s="45"/>
      <c r="D29" s="45"/>
      <c r="E29" s="10"/>
      <c r="F29" s="9"/>
      <c r="G29" s="33" t="e" cm="1">
        <f t="array" ref="G29">_xlfn.IFS(F29="weekly", E29*52/12, F29="4 weekly", E29/4*52/12, F29="Monthly", E29)</f>
        <v>#N/A</v>
      </c>
    </row>
    <row r="30" spans="1:7" x14ac:dyDescent="0.3">
      <c r="A30" s="44" t="s">
        <v>95</v>
      </c>
      <c r="B30" s="45"/>
      <c r="C30" s="45"/>
      <c r="D30" s="45"/>
      <c r="E30" s="10"/>
      <c r="F30" s="9"/>
      <c r="G30" s="33" t="e" cm="1">
        <f t="array" ref="G30">_xlfn.IFS(F30="weekly", E30*52/12, F30="4 weekly", E30/4*52/12, F30="Monthly", E30)</f>
        <v>#N/A</v>
      </c>
    </row>
    <row r="31" spans="1:7" x14ac:dyDescent="0.3">
      <c r="A31" s="44" t="s">
        <v>96</v>
      </c>
      <c r="B31" s="45"/>
      <c r="C31" s="45"/>
      <c r="D31" s="45"/>
      <c r="E31" s="10"/>
      <c r="F31" s="9"/>
      <c r="G31" s="33" t="e" cm="1">
        <f t="array" ref="G31">_xlfn.IFS(F31="weekly", E31*52/12, F31="4 weekly", E31/4*52/12, F31="Monthly", E31)</f>
        <v>#N/A</v>
      </c>
    </row>
    <row r="32" spans="1:7" x14ac:dyDescent="0.3">
      <c r="A32" s="44" t="s">
        <v>97</v>
      </c>
      <c r="B32" s="45"/>
      <c r="C32" s="45"/>
      <c r="D32" s="45"/>
      <c r="E32" s="10"/>
      <c r="F32" s="9"/>
      <c r="G32" s="33" t="e" cm="1">
        <f t="array" ref="G32">_xlfn.IFS(F32="weekly", E32*52/12, F32="4 weekly", E32/4*52/12, F32="Monthly", E32)</f>
        <v>#N/A</v>
      </c>
    </row>
    <row r="33" spans="1:7" ht="15.6" x14ac:dyDescent="0.3">
      <c r="A33" s="49" t="s">
        <v>98</v>
      </c>
      <c r="B33" s="50"/>
      <c r="C33" s="50"/>
      <c r="D33" s="50"/>
      <c r="E33" s="50"/>
      <c r="F33" s="50"/>
      <c r="G33" s="51"/>
    </row>
    <row r="34" spans="1:7" ht="15" customHeight="1" x14ac:dyDescent="0.3">
      <c r="A34" s="44" t="s">
        <v>99</v>
      </c>
      <c r="B34" s="45"/>
      <c r="C34" s="45"/>
      <c r="D34" s="45"/>
      <c r="E34" s="10"/>
      <c r="F34" s="9"/>
      <c r="G34" s="33" t="e" cm="1">
        <f t="array" ref="G34">_xlfn.IFS(F34="weekly", E34*52/12, F34="4 weekly", E34/4*52/12, F34="Monthly", E34)</f>
        <v>#N/A</v>
      </c>
    </row>
    <row r="35" spans="1:7" x14ac:dyDescent="0.3">
      <c r="A35" s="44" t="s">
        <v>100</v>
      </c>
      <c r="B35" s="45"/>
      <c r="C35" s="45"/>
      <c r="D35" s="45"/>
      <c r="E35" s="10"/>
      <c r="F35" s="9"/>
      <c r="G35" s="33" t="e" cm="1">
        <f t="array" ref="G35">_xlfn.IFS(F35="weekly", E35*52/12, F35="4 weekly", E35/4*52/12, F35="Monthly", E35)</f>
        <v>#N/A</v>
      </c>
    </row>
    <row r="36" spans="1:7" ht="15" customHeight="1" x14ac:dyDescent="0.3">
      <c r="A36" s="44" t="s">
        <v>101</v>
      </c>
      <c r="B36" s="45"/>
      <c r="C36" s="45"/>
      <c r="D36" s="45"/>
      <c r="E36" s="10"/>
      <c r="F36" s="9"/>
      <c r="G36" s="33" t="e" cm="1">
        <f t="array" ref="G36">_xlfn.IFS(F36="weekly", E36*52/12, F36="4 weekly", E36/4*52/12, F36="Monthly", E36)</f>
        <v>#N/A</v>
      </c>
    </row>
    <row r="37" spans="1:7" ht="15" customHeight="1" x14ac:dyDescent="0.3">
      <c r="A37" s="44" t="s">
        <v>102</v>
      </c>
      <c r="B37" s="45"/>
      <c r="C37" s="45"/>
      <c r="D37" s="45"/>
      <c r="E37" s="10"/>
      <c r="F37" s="9"/>
      <c r="G37" s="33" t="e" cm="1">
        <f t="array" ref="G37">_xlfn.IFS(F37="weekly", E37*52/12, F37="4 weekly", E37/4*52/12, F37="Monthly", E37)</f>
        <v>#N/A</v>
      </c>
    </row>
    <row r="38" spans="1:7" ht="15.6" x14ac:dyDescent="0.3">
      <c r="A38" s="49" t="s">
        <v>103</v>
      </c>
      <c r="B38" s="50"/>
      <c r="C38" s="50"/>
      <c r="D38" s="50"/>
      <c r="E38" s="50"/>
      <c r="F38" s="50"/>
      <c r="G38" s="51"/>
    </row>
    <row r="39" spans="1:7" x14ac:dyDescent="0.3">
      <c r="A39" s="44" t="s">
        <v>104</v>
      </c>
      <c r="B39" s="45"/>
      <c r="C39" s="45"/>
      <c r="D39" s="45"/>
      <c r="E39" s="10"/>
      <c r="F39" s="9"/>
      <c r="G39" s="33" t="e" cm="1">
        <f t="array" ref="G39">_xlfn.IFS(F39="weekly", E39*52/12, F39="4 weekly", E39/4*52/12, F39="Monthly", E39)</f>
        <v>#N/A</v>
      </c>
    </row>
    <row r="40" spans="1:7" x14ac:dyDescent="0.3">
      <c r="A40" s="44" t="s">
        <v>105</v>
      </c>
      <c r="B40" s="45"/>
      <c r="C40" s="45"/>
      <c r="D40" s="45"/>
      <c r="E40" s="10"/>
      <c r="F40" s="9"/>
      <c r="G40" s="33" t="e" cm="1">
        <f t="array" ref="G40">_xlfn.IFS(F40="weekly", E40*52/12, F40="4 weekly", E40/4*52/12, F40="Monthly", E40)</f>
        <v>#N/A</v>
      </c>
    </row>
    <row r="41" spans="1:7" x14ac:dyDescent="0.3">
      <c r="A41" s="44" t="s">
        <v>106</v>
      </c>
      <c r="B41" s="45"/>
      <c r="C41" s="45"/>
      <c r="D41" s="45"/>
      <c r="E41" s="10"/>
      <c r="F41" s="9"/>
      <c r="G41" s="33" t="e" cm="1">
        <f t="array" ref="G41">_xlfn.IFS(F41="weekly", E41*52/12, F41="4 weekly", E41/4*52/12, F41="Monthly", E41)</f>
        <v>#N/A</v>
      </c>
    </row>
    <row r="42" spans="1:7" ht="15" customHeight="1" x14ac:dyDescent="0.3">
      <c r="A42" s="44" t="s">
        <v>107</v>
      </c>
      <c r="B42" s="45"/>
      <c r="C42" s="45"/>
      <c r="D42" s="45"/>
      <c r="E42" s="10"/>
      <c r="F42" s="9"/>
      <c r="G42" s="33" t="e" cm="1">
        <f t="array" ref="G42">_xlfn.IFS(F42="weekly", E42*52/12, F42="4 weekly", E42/4*52/12, F42="Monthly", E42)</f>
        <v>#N/A</v>
      </c>
    </row>
    <row r="43" spans="1:7" x14ac:dyDescent="0.3">
      <c r="A43" s="44" t="s">
        <v>108</v>
      </c>
      <c r="B43" s="45"/>
      <c r="C43" s="45"/>
      <c r="D43" s="45"/>
      <c r="E43" s="10"/>
      <c r="F43" s="9"/>
      <c r="G43" s="33" t="e" cm="1">
        <f t="array" ref="G43">_xlfn.IFS(F43="weekly", E43*52/12, F43="4 weekly", E43/4*52/12, F43="Monthly", E43)</f>
        <v>#N/A</v>
      </c>
    </row>
    <row r="44" spans="1:7" ht="15" customHeight="1" x14ac:dyDescent="0.3">
      <c r="A44" s="44" t="s">
        <v>109</v>
      </c>
      <c r="B44" s="45"/>
      <c r="C44" s="45"/>
      <c r="D44" s="45"/>
      <c r="E44" s="10"/>
      <c r="F44" s="9"/>
      <c r="G44" s="33" t="e" cm="1">
        <f t="array" ref="G44">_xlfn.IFS(F44="weekly", E44*52/12, F44="4 weekly", E44/4*52/12, F44="Monthly", E44)</f>
        <v>#N/A</v>
      </c>
    </row>
    <row r="45" spans="1:7" ht="15" customHeight="1" thickBot="1" x14ac:dyDescent="0.35">
      <c r="A45" s="34" t="s">
        <v>110</v>
      </c>
      <c r="B45" s="35"/>
      <c r="C45" s="35"/>
      <c r="D45" s="35"/>
      <c r="E45" s="107">
        <f>SUM(E39:E44,E34:E37,E19:E32,E16:E17)</f>
        <v>0</v>
      </c>
      <c r="F45" s="106"/>
      <c r="G45" s="36" t="e">
        <f>SUM(G39:G44,G34:G37,G19:G32,G16:G17)</f>
        <v>#N/A</v>
      </c>
    </row>
    <row r="46" spans="1:7" ht="15" customHeight="1" x14ac:dyDescent="0.3">
      <c r="A46" s="96"/>
      <c r="B46" s="96"/>
      <c r="C46" s="96"/>
      <c r="D46" s="96"/>
      <c r="E46" s="70"/>
      <c r="F46" s="69"/>
      <c r="G46" s="70"/>
    </row>
    <row r="47" spans="1:7" s="23" customFormat="1" ht="15" customHeight="1" x14ac:dyDescent="0.3">
      <c r="A47" s="68"/>
      <c r="B47" s="68"/>
      <c r="C47" s="68"/>
      <c r="D47" s="68"/>
      <c r="E47" s="70"/>
      <c r="F47" s="69"/>
      <c r="G47" s="70"/>
    </row>
    <row r="48" spans="1:7" ht="18" customHeight="1" x14ac:dyDescent="0.3">
      <c r="A48" s="93" t="s">
        <v>119</v>
      </c>
      <c r="B48" s="94"/>
      <c r="C48" s="94"/>
      <c r="D48" s="94"/>
      <c r="E48" s="94"/>
      <c r="F48" s="94"/>
      <c r="G48" s="95"/>
    </row>
    <row r="49" spans="1:7" ht="61.8" customHeight="1" x14ac:dyDescent="0.3">
      <c r="A49" s="52" t="s">
        <v>133</v>
      </c>
      <c r="B49" s="53"/>
      <c r="C49" s="53"/>
      <c r="D49" s="53"/>
      <c r="E49" s="39" t="s">
        <v>0</v>
      </c>
      <c r="F49" s="39" t="s">
        <v>139</v>
      </c>
      <c r="G49" s="40" t="s">
        <v>122</v>
      </c>
    </row>
    <row r="50" spans="1:7" ht="15.6" x14ac:dyDescent="0.3">
      <c r="A50" s="54" t="s">
        <v>1</v>
      </c>
      <c r="B50" s="55"/>
      <c r="C50" s="55"/>
      <c r="D50" s="55"/>
      <c r="E50" s="55"/>
      <c r="F50" s="55"/>
      <c r="G50" s="56"/>
    </row>
    <row r="51" spans="1:7" ht="13.8" customHeight="1" x14ac:dyDescent="0.3">
      <c r="A51" s="57" t="s">
        <v>2</v>
      </c>
      <c r="B51" s="58"/>
      <c r="C51" s="58"/>
      <c r="D51" s="58"/>
      <c r="E51" s="58"/>
      <c r="F51" s="58"/>
      <c r="G51" s="59"/>
    </row>
    <row r="52" spans="1:7" x14ac:dyDescent="0.3">
      <c r="A52" s="44" t="s">
        <v>3</v>
      </c>
      <c r="B52" s="45"/>
      <c r="C52" s="45"/>
      <c r="D52" s="45"/>
      <c r="E52" s="10"/>
      <c r="F52" s="9"/>
      <c r="G52" s="33" t="e" cm="1">
        <f t="array" ref="G52">_xlfn.IFS(F52="weekly", E52*52/12, F52="4 weekly", E52/4*52/12, F52="Monthly", E52)</f>
        <v>#N/A</v>
      </c>
    </row>
    <row r="53" spans="1:7" x14ac:dyDescent="0.3">
      <c r="A53" s="44" t="s">
        <v>4</v>
      </c>
      <c r="B53" s="45"/>
      <c r="C53" s="45"/>
      <c r="D53" s="45"/>
      <c r="E53" s="10"/>
      <c r="F53" s="9"/>
      <c r="G53" s="33" t="e" cm="1">
        <f t="array" ref="G53">_xlfn.IFS(F53="weekly", E53*52/12, F53="4 weekly", E53/4*52/12, F53="Monthly", E53)</f>
        <v>#N/A</v>
      </c>
    </row>
    <row r="54" spans="1:7" x14ac:dyDescent="0.3">
      <c r="A54" s="44" t="s">
        <v>125</v>
      </c>
      <c r="B54" s="45"/>
      <c r="C54" s="45"/>
      <c r="D54" s="45"/>
      <c r="E54" s="10"/>
      <c r="F54" s="9"/>
      <c r="G54" s="33" t="e" cm="1">
        <f t="array" ref="G54">_xlfn.IFS(F54="weekly", E54*52/12, F54="4 weekly", E54/4*52/12, F54="Monthly", E54)</f>
        <v>#N/A</v>
      </c>
    </row>
    <row r="55" spans="1:7" x14ac:dyDescent="0.3">
      <c r="A55" s="44" t="s">
        <v>5</v>
      </c>
      <c r="B55" s="45"/>
      <c r="C55" s="45"/>
      <c r="D55" s="45"/>
      <c r="E55" s="10"/>
      <c r="F55" s="9"/>
      <c r="G55" s="33" t="e" cm="1">
        <f t="array" ref="G55">_xlfn.IFS(F55="weekly", E55*52/12, F55="4 weekly", E55/4*52/12, F55="Monthly", E55)</f>
        <v>#N/A</v>
      </c>
    </row>
    <row r="56" spans="1:7" x14ac:dyDescent="0.3">
      <c r="A56" s="44" t="s">
        <v>6</v>
      </c>
      <c r="B56" s="45"/>
      <c r="C56" s="45"/>
      <c r="D56" s="45"/>
      <c r="E56" s="10"/>
      <c r="F56" s="9"/>
      <c r="G56" s="33" t="e" cm="1">
        <f t="array" ref="G56">_xlfn.IFS(F56="weekly", E56*52/12, F56="4 weekly", E56/4*52/12, F56="Monthly", E56)</f>
        <v>#N/A</v>
      </c>
    </row>
    <row r="57" spans="1:7" x14ac:dyDescent="0.3">
      <c r="A57" s="44" t="s">
        <v>7</v>
      </c>
      <c r="B57" s="45"/>
      <c r="C57" s="45"/>
      <c r="D57" s="45"/>
      <c r="E57" s="10"/>
      <c r="F57" s="9"/>
      <c r="G57" s="33" t="e" cm="1">
        <f t="array" ref="G57">_xlfn.IFS(F57="weekly", E57*52/12, F57="4 weekly", E57/4*52/12, F57="Monthly", E57)</f>
        <v>#N/A</v>
      </c>
    </row>
    <row r="58" spans="1:7" x14ac:dyDescent="0.3">
      <c r="A58" s="44" t="s">
        <v>8</v>
      </c>
      <c r="B58" s="45"/>
      <c r="C58" s="45"/>
      <c r="D58" s="45"/>
      <c r="E58" s="10"/>
      <c r="F58" s="9"/>
      <c r="G58" s="33" t="e" cm="1">
        <f t="array" ref="G58">_xlfn.IFS(F58="weekly", E58*52/12, F58="4 weekly", E58/4*52/12, F58="Monthly", E58)</f>
        <v>#N/A</v>
      </c>
    </row>
    <row r="59" spans="1:7" x14ac:dyDescent="0.3">
      <c r="A59" s="44" t="s">
        <v>9</v>
      </c>
      <c r="B59" s="45"/>
      <c r="C59" s="45"/>
      <c r="D59" s="45"/>
      <c r="E59" s="10"/>
      <c r="F59" s="9"/>
      <c r="G59" s="33" t="e" cm="1">
        <f t="array" ref="G59">_xlfn.IFS(F59="weekly", E59*52/12, F59="4 weekly", E59/4*52/12, F59="Monthly", E59)</f>
        <v>#N/A</v>
      </c>
    </row>
    <row r="60" spans="1:7" x14ac:dyDescent="0.3">
      <c r="A60" s="44" t="s">
        <v>10</v>
      </c>
      <c r="B60" s="45"/>
      <c r="C60" s="45"/>
      <c r="D60" s="45"/>
      <c r="E60" s="10"/>
      <c r="F60" s="9"/>
      <c r="G60" s="33" t="e" cm="1">
        <f t="array" ref="G60">_xlfn.IFS(F60="weekly", E60*52/12, F60="4 weekly", E60/4*52/12, F60="Monthly", E60)</f>
        <v>#N/A</v>
      </c>
    </row>
    <row r="61" spans="1:7" x14ac:dyDescent="0.3">
      <c r="A61" s="44" t="s">
        <v>11</v>
      </c>
      <c r="B61" s="45"/>
      <c r="C61" s="45"/>
      <c r="D61" s="45"/>
      <c r="E61" s="10"/>
      <c r="F61" s="9"/>
      <c r="G61" s="33" t="e" cm="1">
        <f t="array" ref="G61">_xlfn.IFS(F61="weekly", E61*52/12, F61="4 weekly", E61/4*52/12, F61="Monthly", E61)</f>
        <v>#N/A</v>
      </c>
    </row>
    <row r="62" spans="1:7" x14ac:dyDescent="0.3">
      <c r="A62" s="44" t="s">
        <v>12</v>
      </c>
      <c r="B62" s="45"/>
      <c r="C62" s="45"/>
      <c r="D62" s="45"/>
      <c r="E62" s="10"/>
      <c r="F62" s="9"/>
      <c r="G62" s="33" t="e" cm="1">
        <f t="array" ref="G62">_xlfn.IFS(F62="weekly", E62*52/12, F62="4 weekly", E62/4*52/12, F62="Monthly", E62)</f>
        <v>#N/A</v>
      </c>
    </row>
    <row r="63" spans="1:7" ht="15.6" x14ac:dyDescent="0.3">
      <c r="A63" s="57" t="s">
        <v>13</v>
      </c>
      <c r="B63" s="58"/>
      <c r="C63" s="58"/>
      <c r="D63" s="58"/>
      <c r="E63" s="58"/>
      <c r="F63" s="58"/>
      <c r="G63" s="59"/>
    </row>
    <row r="64" spans="1:7" x14ac:dyDescent="0.3">
      <c r="A64" s="44" t="s">
        <v>14</v>
      </c>
      <c r="B64" s="45"/>
      <c r="C64" s="45"/>
      <c r="D64" s="45"/>
      <c r="E64" s="10"/>
      <c r="F64" s="9"/>
      <c r="G64" s="33" t="e" cm="1">
        <f t="array" ref="G64">_xlfn.IFS(F64="weekly", E64*52/12, F64="4 weekly", E64/4*52/12, F64="Monthly", E64)</f>
        <v>#N/A</v>
      </c>
    </row>
    <row r="65" spans="1:7" x14ac:dyDescent="0.3">
      <c r="A65" s="44" t="s">
        <v>15</v>
      </c>
      <c r="B65" s="45"/>
      <c r="C65" s="45"/>
      <c r="D65" s="45"/>
      <c r="E65" s="10"/>
      <c r="F65" s="9"/>
      <c r="G65" s="33" t="e" cm="1">
        <f t="array" ref="G65">_xlfn.IFS(F65="weekly", E65*52/12, F65="4 weekly", E65/4*52/12, F65="Monthly", E65)</f>
        <v>#N/A</v>
      </c>
    </row>
    <row r="66" spans="1:7" x14ac:dyDescent="0.3">
      <c r="A66" s="44" t="s">
        <v>16</v>
      </c>
      <c r="B66" s="45"/>
      <c r="C66" s="45"/>
      <c r="D66" s="45"/>
      <c r="E66" s="10"/>
      <c r="F66" s="9"/>
      <c r="G66" s="33" t="e" cm="1">
        <f t="array" ref="G66">_xlfn.IFS(F66="weekly", E66*52/12, F66="4 weekly", E66/4*52/12, F66="Monthly", E66)</f>
        <v>#N/A</v>
      </c>
    </row>
    <row r="67" spans="1:7" x14ac:dyDescent="0.3">
      <c r="A67" s="44" t="s">
        <v>17</v>
      </c>
      <c r="B67" s="45"/>
      <c r="C67" s="45"/>
      <c r="D67" s="45"/>
      <c r="E67" s="10"/>
      <c r="F67" s="9"/>
      <c r="G67" s="33" t="e" cm="1">
        <f t="array" ref="G67">_xlfn.IFS(F67="weekly", E67*52/12, F67="4 weekly", E67/4*52/12, F67="Monthly", E67)</f>
        <v>#N/A</v>
      </c>
    </row>
    <row r="68" spans="1:7" x14ac:dyDescent="0.3">
      <c r="A68" s="44" t="s">
        <v>18</v>
      </c>
      <c r="B68" s="45"/>
      <c r="C68" s="45"/>
      <c r="D68" s="45"/>
      <c r="E68" s="10"/>
      <c r="F68" s="9"/>
      <c r="G68" s="33" t="e" cm="1">
        <f t="array" ref="G68">_xlfn.IFS(F68="weekly", E68*52/12, F68="4 weekly", E68/4*52/12, F68="Monthly", E68)</f>
        <v>#N/A</v>
      </c>
    </row>
    <row r="69" spans="1:7" x14ac:dyDescent="0.3">
      <c r="A69" s="44" t="s">
        <v>19</v>
      </c>
      <c r="B69" s="45"/>
      <c r="C69" s="45"/>
      <c r="D69" s="45"/>
      <c r="E69" s="10"/>
      <c r="F69" s="9"/>
      <c r="G69" s="33" t="e" cm="1">
        <f t="array" ref="G69">_xlfn.IFS(F69="weekly", E69*52/12, F69="4 weekly", E69/4*52/12, F69="Monthly", E69)</f>
        <v>#N/A</v>
      </c>
    </row>
    <row r="70" spans="1:7" ht="13.8" customHeight="1" x14ac:dyDescent="0.3">
      <c r="A70" s="57" t="s">
        <v>20</v>
      </c>
      <c r="B70" s="58"/>
      <c r="C70" s="58"/>
      <c r="D70" s="58"/>
      <c r="E70" s="58"/>
      <c r="F70" s="58"/>
      <c r="G70" s="59"/>
    </row>
    <row r="71" spans="1:7" x14ac:dyDescent="0.3">
      <c r="A71" s="44" t="s">
        <v>21</v>
      </c>
      <c r="B71" s="45"/>
      <c r="C71" s="45"/>
      <c r="D71" s="45"/>
      <c r="E71" s="10"/>
      <c r="F71" s="9"/>
      <c r="G71" s="33" t="e" cm="1">
        <f t="array" ref="G71">_xlfn.IFS(F71="weekly", E71*52/12, F71="4 weekly", E71/4*52/12, F71="Monthly", E71)</f>
        <v>#N/A</v>
      </c>
    </row>
    <row r="72" spans="1:7" x14ac:dyDescent="0.3">
      <c r="A72" s="44" t="s">
        <v>22</v>
      </c>
      <c r="B72" s="45"/>
      <c r="C72" s="45"/>
      <c r="D72" s="45"/>
      <c r="E72" s="10"/>
      <c r="F72" s="9"/>
      <c r="G72" s="33" t="e" cm="1">
        <f t="array" ref="G72">_xlfn.IFS(F72="weekly", E72*52/12, F72="4 weekly", E72/4*52/12, F72="Monthly", E72)</f>
        <v>#N/A</v>
      </c>
    </row>
    <row r="73" spans="1:7" x14ac:dyDescent="0.3">
      <c r="A73" s="44" t="s">
        <v>23</v>
      </c>
      <c r="B73" s="45"/>
      <c r="C73" s="45"/>
      <c r="D73" s="45"/>
      <c r="E73" s="10"/>
      <c r="F73" s="9"/>
      <c r="G73" s="33" t="e" cm="1">
        <f t="array" ref="G73">_xlfn.IFS(F73="weekly", E73*52/12, F73="4 weekly", E73/4*52/12, F73="Monthly", E73)</f>
        <v>#N/A</v>
      </c>
    </row>
    <row r="74" spans="1:7" x14ac:dyDescent="0.3">
      <c r="A74" s="44" t="s">
        <v>24</v>
      </c>
      <c r="B74" s="45"/>
      <c r="C74" s="45"/>
      <c r="D74" s="45"/>
      <c r="E74" s="10"/>
      <c r="F74" s="9"/>
      <c r="G74" s="33" t="e" cm="1">
        <f t="array" ref="G74">_xlfn.IFS(F74="weekly", E74*52/12, F74="4 weekly", E74/4*52/12, F74="Monthly", E74)</f>
        <v>#N/A</v>
      </c>
    </row>
    <row r="75" spans="1:7" x14ac:dyDescent="0.3">
      <c r="A75" s="44" t="s">
        <v>25</v>
      </c>
      <c r="B75" s="45"/>
      <c r="C75" s="45"/>
      <c r="D75" s="45"/>
      <c r="E75" s="10"/>
      <c r="F75" s="9"/>
      <c r="G75" s="33" t="e" cm="1">
        <f t="array" ref="G75">_xlfn.IFS(F75="weekly", E75*52/12, F75="4 weekly", E75/4*52/12, F75="Monthly", E75)</f>
        <v>#N/A</v>
      </c>
    </row>
    <row r="76" spans="1:7" x14ac:dyDescent="0.3">
      <c r="A76" s="60" t="s">
        <v>26</v>
      </c>
      <c r="B76" s="61"/>
      <c r="C76" s="61"/>
      <c r="D76" s="61"/>
      <c r="E76" s="92"/>
      <c r="F76" s="11"/>
      <c r="G76" s="62" t="e" cm="1">
        <f t="array" ref="G76">_xlfn.IFS(F76="weekly", E76*52/12, F76="4 weekly", E76/4*52/12, F76="Monthly", E76)</f>
        <v>#N/A</v>
      </c>
    </row>
    <row r="77" spans="1:7" ht="13.8" customHeight="1" x14ac:dyDescent="0.3">
      <c r="A77" s="57" t="s">
        <v>27</v>
      </c>
      <c r="B77" s="58"/>
      <c r="C77" s="58"/>
      <c r="D77" s="58"/>
      <c r="E77" s="58"/>
      <c r="F77" s="58"/>
      <c r="G77" s="59"/>
    </row>
    <row r="78" spans="1:7" x14ac:dyDescent="0.3">
      <c r="A78" s="63" t="s">
        <v>28</v>
      </c>
      <c r="B78" s="64"/>
      <c r="C78" s="64"/>
      <c r="D78" s="64"/>
      <c r="E78" s="91"/>
      <c r="F78" s="12"/>
      <c r="G78" s="65" t="e" cm="1">
        <f t="array" ref="G78">_xlfn.IFS(F78="weekly", E78*52/12, F78="4 weekly", E78/4*52/12, F78="Monthly", E78)</f>
        <v>#N/A</v>
      </c>
    </row>
    <row r="79" spans="1:7" x14ac:dyDescent="0.3">
      <c r="A79" s="44" t="s">
        <v>29</v>
      </c>
      <c r="B79" s="45"/>
      <c r="C79" s="45"/>
      <c r="D79" s="45"/>
      <c r="E79" s="10"/>
      <c r="F79" s="9"/>
      <c r="G79" s="33" t="e" cm="1">
        <f t="array" ref="G79">_xlfn.IFS(F79="weekly", E79*52/12, F79="4 weekly", E79/4*52/12, F79="Monthly", E79)</f>
        <v>#N/A</v>
      </c>
    </row>
    <row r="80" spans="1:7" x14ac:dyDescent="0.3">
      <c r="A80" s="44" t="s">
        <v>30</v>
      </c>
      <c r="B80" s="45"/>
      <c r="C80" s="45"/>
      <c r="D80" s="45"/>
      <c r="E80" s="10"/>
      <c r="F80" s="9"/>
      <c r="G80" s="33" t="e" cm="1">
        <f t="array" ref="G80">_xlfn.IFS(F80="weekly", E80*52/12, F80="4 weekly", E80/4*52/12, F80="Monthly", E80)</f>
        <v>#N/A</v>
      </c>
    </row>
    <row r="81" spans="1:7" x14ac:dyDescent="0.3">
      <c r="A81" s="44" t="s">
        <v>31</v>
      </c>
      <c r="B81" s="45"/>
      <c r="C81" s="45"/>
      <c r="D81" s="45"/>
      <c r="E81" s="10"/>
      <c r="F81" s="9"/>
      <c r="G81" s="33" t="e" cm="1">
        <f t="array" ref="G81">_xlfn.IFS(F81="weekly", E81*52/12, F81="4 weekly", E81/4*52/12, F81="Monthly", E81)</f>
        <v>#N/A</v>
      </c>
    </row>
    <row r="82" spans="1:7" x14ac:dyDescent="0.3">
      <c r="A82" s="44" t="s">
        <v>32</v>
      </c>
      <c r="B82" s="45"/>
      <c r="C82" s="45"/>
      <c r="D82" s="45"/>
      <c r="E82" s="10"/>
      <c r="F82" s="9"/>
      <c r="G82" s="33" t="e" cm="1">
        <f t="array" ref="G82">_xlfn.IFS(F82="weekly", E82*52/12, F82="4 weekly", E82/4*52/12, F82="Monthly", E82)</f>
        <v>#N/A</v>
      </c>
    </row>
    <row r="83" spans="1:7" x14ac:dyDescent="0.3">
      <c r="A83" s="44" t="s">
        <v>33</v>
      </c>
      <c r="B83" s="45"/>
      <c r="C83" s="45"/>
      <c r="D83" s="45"/>
      <c r="E83" s="10"/>
      <c r="F83" s="9"/>
      <c r="G83" s="33" t="e" cm="1">
        <f t="array" ref="G83">_xlfn.IFS(F83="weekly", E83*52/12, F83="4 weekly", E83/4*52/12, F83="Monthly", E83)</f>
        <v>#N/A</v>
      </c>
    </row>
    <row r="84" spans="1:7" x14ac:dyDescent="0.3">
      <c r="A84" s="44" t="s">
        <v>34</v>
      </c>
      <c r="B84" s="45"/>
      <c r="C84" s="45"/>
      <c r="D84" s="45"/>
      <c r="E84" s="10"/>
      <c r="F84" s="9"/>
      <c r="G84" s="33" t="e" cm="1">
        <f t="array" ref="G84">_xlfn.IFS(F84="weekly", E84*52/12, F84="4 weekly", E84/4*52/12, F84="Monthly", E84)</f>
        <v>#N/A</v>
      </c>
    </row>
    <row r="85" spans="1:7" x14ac:dyDescent="0.3">
      <c r="A85" s="44" t="s">
        <v>35</v>
      </c>
      <c r="B85" s="45"/>
      <c r="C85" s="45"/>
      <c r="D85" s="45"/>
      <c r="E85" s="10"/>
      <c r="F85" s="9"/>
      <c r="G85" s="33" t="e" cm="1">
        <f t="array" ref="G85">_xlfn.IFS(F85="weekly", E85*52/12, F85="4 weekly", E85/4*52/12, F85="Monthly", E85)</f>
        <v>#N/A</v>
      </c>
    </row>
    <row r="86" spans="1:7" x14ac:dyDescent="0.3">
      <c r="A86" s="44" t="s">
        <v>36</v>
      </c>
      <c r="B86" s="45"/>
      <c r="C86" s="45"/>
      <c r="D86" s="45"/>
      <c r="E86" s="10"/>
      <c r="F86" s="9"/>
      <c r="G86" s="33" t="e" cm="1">
        <f t="array" ref="G86">_xlfn.IFS(F86="weekly", E86*52/12, F86="4 weekly", E86/4*52/12, F86="Monthly", E86)</f>
        <v>#N/A</v>
      </c>
    </row>
    <row r="87" spans="1:7" ht="13.8" customHeight="1" x14ac:dyDescent="0.3">
      <c r="A87" s="57" t="s">
        <v>37</v>
      </c>
      <c r="B87" s="58"/>
      <c r="C87" s="58"/>
      <c r="D87" s="58"/>
      <c r="E87" s="58"/>
      <c r="F87" s="58"/>
      <c r="G87" s="59"/>
    </row>
    <row r="88" spans="1:7" x14ac:dyDescent="0.3">
      <c r="A88" s="44" t="s">
        <v>38</v>
      </c>
      <c r="B88" s="45"/>
      <c r="C88" s="45"/>
      <c r="D88" s="45"/>
      <c r="E88" s="10"/>
      <c r="F88" s="9"/>
      <c r="G88" s="33" t="e" cm="1">
        <f t="array" ref="G88">_xlfn.IFS(F88="weekly", E88*52/12, F88="4 weekly", E88/4*52/12, F88="Monthly", E88)</f>
        <v>#N/A</v>
      </c>
    </row>
    <row r="89" spans="1:7" x14ac:dyDescent="0.3">
      <c r="A89" s="44" t="s">
        <v>39</v>
      </c>
      <c r="B89" s="45"/>
      <c r="C89" s="45"/>
      <c r="D89" s="45"/>
      <c r="E89" s="10"/>
      <c r="F89" s="9"/>
      <c r="G89" s="33" t="e" cm="1">
        <f t="array" ref="G89">_xlfn.IFS(F89="weekly", E89*52/12, F89="4 weekly", E89/4*52/12, F89="Monthly", E89)</f>
        <v>#N/A</v>
      </c>
    </row>
    <row r="90" spans="1:7" x14ac:dyDescent="0.3">
      <c r="A90" s="44" t="s">
        <v>40</v>
      </c>
      <c r="B90" s="45"/>
      <c r="C90" s="45"/>
      <c r="D90" s="45"/>
      <c r="E90" s="10"/>
      <c r="F90" s="9"/>
      <c r="G90" s="33" t="e" cm="1">
        <f t="array" ref="G90">_xlfn.IFS(F90="weekly", E90*52/12, F90="4 weekly", E90/4*52/12, F90="Monthly", E90)</f>
        <v>#N/A</v>
      </c>
    </row>
    <row r="91" spans="1:7" x14ac:dyDescent="0.3">
      <c r="A91" s="44" t="s">
        <v>41</v>
      </c>
      <c r="B91" s="45"/>
      <c r="C91" s="45"/>
      <c r="D91" s="45"/>
      <c r="E91" s="10"/>
      <c r="F91" s="9"/>
      <c r="G91" s="33" t="e" cm="1">
        <f t="array" ref="G91">_xlfn.IFS(F91="weekly", E91*52/12, F91="4 weekly", E91/4*52/12, F91="Monthly", E91)</f>
        <v>#N/A</v>
      </c>
    </row>
    <row r="92" spans="1:7" ht="15.6" thickBot="1" x14ac:dyDescent="0.35">
      <c r="A92" s="66" t="s">
        <v>42</v>
      </c>
      <c r="B92" s="67"/>
      <c r="C92" s="67"/>
      <c r="D92" s="67"/>
      <c r="E92" s="90"/>
      <c r="F92" s="13"/>
      <c r="G92" s="36" t="e" cm="1">
        <f t="array" ref="G92">_xlfn.IFS(F92="weekly", E92*52/12, F92="4 weekly", E92/4*52/12, F92="Monthly", E92)</f>
        <v>#N/A</v>
      </c>
    </row>
    <row r="93" spans="1:7" ht="15.6" thickBot="1" x14ac:dyDescent="0.35">
      <c r="A93" s="68"/>
      <c r="B93" s="68"/>
      <c r="C93" s="68"/>
      <c r="D93" s="68"/>
      <c r="E93" s="69"/>
      <c r="F93" s="69"/>
      <c r="G93" s="70"/>
    </row>
    <row r="94" spans="1:7" ht="18" customHeight="1" x14ac:dyDescent="0.3">
      <c r="A94" s="26" t="s">
        <v>119</v>
      </c>
      <c r="B94" s="27"/>
      <c r="C94" s="27"/>
      <c r="D94" s="27"/>
      <c r="E94" s="27"/>
      <c r="F94" s="27"/>
      <c r="G94" s="28"/>
    </row>
    <row r="95" spans="1:7" ht="61.8" customHeight="1" x14ac:dyDescent="0.3">
      <c r="A95" s="52" t="s">
        <v>133</v>
      </c>
      <c r="B95" s="53"/>
      <c r="C95" s="53"/>
      <c r="D95" s="53"/>
      <c r="E95" s="39" t="s">
        <v>0</v>
      </c>
      <c r="F95" s="39" t="s">
        <v>139</v>
      </c>
      <c r="G95" s="40" t="s">
        <v>122</v>
      </c>
    </row>
    <row r="96" spans="1:7" ht="13.8" customHeight="1" x14ac:dyDescent="0.3">
      <c r="A96" s="57" t="s">
        <v>43</v>
      </c>
      <c r="B96" s="58"/>
      <c r="C96" s="58"/>
      <c r="D96" s="58"/>
      <c r="E96" s="58"/>
      <c r="F96" s="58"/>
      <c r="G96" s="59"/>
    </row>
    <row r="97" spans="1:7" x14ac:dyDescent="0.3">
      <c r="A97" s="44" t="s">
        <v>44</v>
      </c>
      <c r="B97" s="45"/>
      <c r="C97" s="45"/>
      <c r="D97" s="45"/>
      <c r="E97" s="10"/>
      <c r="F97" s="9"/>
      <c r="G97" s="33" t="e" cm="1">
        <f t="array" ref="G97">_xlfn.IFS(F97="weekly", E97*52/12, F97="4 weekly", E97/4*52/12, F97="Monthly", E97)</f>
        <v>#N/A</v>
      </c>
    </row>
    <row r="98" spans="1:7" x14ac:dyDescent="0.3">
      <c r="A98" s="44" t="s">
        <v>45</v>
      </c>
      <c r="B98" s="45"/>
      <c r="C98" s="45"/>
      <c r="D98" s="45"/>
      <c r="E98" s="10"/>
      <c r="F98" s="9"/>
      <c r="G98" s="33" t="e" cm="1">
        <f t="array" ref="G98">_xlfn.IFS(F98="weekly", E98*52/12, F98="4 weekly", E98/4*52/12, F98="Monthly", E98)</f>
        <v>#N/A</v>
      </c>
    </row>
    <row r="99" spans="1:7" x14ac:dyDescent="0.3">
      <c r="A99" s="44" t="s">
        <v>46</v>
      </c>
      <c r="B99" s="45"/>
      <c r="C99" s="45"/>
      <c r="D99" s="45"/>
      <c r="E99" s="10"/>
      <c r="F99" s="9"/>
      <c r="G99" s="33" t="e" cm="1">
        <f t="array" ref="G99">_xlfn.IFS(F99="weekly", E99*52/12, F99="4 weekly", E99/4*52/12, F99="Monthly", E99)</f>
        <v>#N/A</v>
      </c>
    </row>
    <row r="100" spans="1:7" ht="13.8" customHeight="1" x14ac:dyDescent="0.3">
      <c r="A100" s="57" t="s">
        <v>47</v>
      </c>
      <c r="B100" s="58"/>
      <c r="C100" s="58"/>
      <c r="D100" s="58"/>
      <c r="E100" s="58"/>
      <c r="F100" s="58"/>
      <c r="G100" s="59"/>
    </row>
    <row r="101" spans="1:7" x14ac:dyDescent="0.3">
      <c r="A101" s="44" t="s">
        <v>48</v>
      </c>
      <c r="B101" s="45"/>
      <c r="C101" s="45"/>
      <c r="D101" s="45"/>
      <c r="E101" s="10"/>
      <c r="F101" s="9"/>
      <c r="G101" s="33" t="e" cm="1">
        <f t="array" ref="G101">_xlfn.IFS(F101="weekly", E101*52/12, F101="4 weekly", E101/4*52/12, F101="Monthly", E101)</f>
        <v>#N/A</v>
      </c>
    </row>
    <row r="102" spans="1:7" ht="14.4" customHeight="1" x14ac:dyDescent="0.3">
      <c r="A102" s="44" t="s">
        <v>49</v>
      </c>
      <c r="B102" s="45"/>
      <c r="C102" s="45"/>
      <c r="D102" s="45"/>
      <c r="E102" s="10"/>
      <c r="F102" s="9"/>
      <c r="G102" s="33" t="e" cm="1">
        <f t="array" ref="G102">_xlfn.IFS(F102="weekly", E102*52/12, F102="4 weekly", E102/4*52/12, F102="Monthly", E102)</f>
        <v>#N/A</v>
      </c>
    </row>
    <row r="103" spans="1:7" ht="13.8" customHeight="1" x14ac:dyDescent="0.3">
      <c r="A103" s="57" t="s">
        <v>50</v>
      </c>
      <c r="B103" s="58"/>
      <c r="C103" s="58"/>
      <c r="D103" s="58"/>
      <c r="E103" s="58"/>
      <c r="F103" s="58"/>
      <c r="G103" s="59"/>
    </row>
    <row r="104" spans="1:7" x14ac:dyDescent="0.3">
      <c r="A104" s="44" t="s">
        <v>51</v>
      </c>
      <c r="B104" s="45"/>
      <c r="C104" s="45"/>
      <c r="D104" s="45"/>
      <c r="E104" s="10"/>
      <c r="F104" s="9"/>
      <c r="G104" s="33" t="e" cm="1">
        <f t="array" ref="G104">_xlfn.IFS(F104="weekly", E104*52/12, F104="4 weekly", E104/4*52/12, F104="Monthly", E104)</f>
        <v>#N/A</v>
      </c>
    </row>
    <row r="105" spans="1:7" x14ac:dyDescent="0.3">
      <c r="A105" s="44" t="s">
        <v>52</v>
      </c>
      <c r="B105" s="45"/>
      <c r="C105" s="45"/>
      <c r="D105" s="45"/>
      <c r="E105" s="10"/>
      <c r="F105" s="9"/>
      <c r="G105" s="33" t="e" cm="1">
        <f t="array" ref="G105">_xlfn.IFS(F105="weekly", E105*52/12, F105="4 weekly", E105/4*52/12, F105="Monthly", E105)</f>
        <v>#N/A</v>
      </c>
    </row>
    <row r="106" spans="1:7" ht="15.6" thickBot="1" x14ac:dyDescent="0.35">
      <c r="A106" s="71" t="s">
        <v>53</v>
      </c>
      <c r="B106" s="72"/>
      <c r="C106" s="72"/>
      <c r="D106" s="72"/>
      <c r="E106" s="14"/>
      <c r="F106" s="15"/>
      <c r="G106" s="77" t="e" cm="1">
        <f t="array" ref="G106">_xlfn.IFS(F106="weekly", E106*52/12, F106="4 weekly", E106/4*52/12, F106="Monthly", E106)</f>
        <v>#N/A</v>
      </c>
    </row>
    <row r="107" spans="1:7" ht="14.4" customHeight="1" thickTop="1" thickBot="1" x14ac:dyDescent="0.35">
      <c r="A107" s="73" t="s">
        <v>54</v>
      </c>
      <c r="B107" s="74"/>
      <c r="C107" s="74"/>
      <c r="D107" s="74"/>
      <c r="E107" s="75">
        <f>SUM(E104:E106,E101:E102,E97:E99,E88:E92,E78:E86,E71:E76,E64:E69,E52:E62)</f>
        <v>0</v>
      </c>
      <c r="F107" s="76"/>
      <c r="G107" s="88" t="e">
        <f>SUM(G104:G106,G101:G102,G97:G99,G88:G92,G78:G86,G71:G76,G64:G69,G52:G62)</f>
        <v>#N/A</v>
      </c>
    </row>
    <row r="108" spans="1:7" ht="15.6" x14ac:dyDescent="0.3">
      <c r="A108" s="16"/>
      <c r="B108" s="16"/>
      <c r="C108" s="16"/>
      <c r="D108" s="16"/>
      <c r="E108" s="16"/>
      <c r="F108" s="17"/>
    </row>
    <row r="109" spans="1:7" ht="16.2" thickBot="1" x14ac:dyDescent="0.35">
      <c r="A109" s="16"/>
      <c r="B109" s="16"/>
      <c r="C109" s="16"/>
      <c r="D109" s="16"/>
      <c r="E109" s="16"/>
      <c r="F109" s="16"/>
    </row>
    <row r="110" spans="1:7" ht="15" customHeight="1" x14ac:dyDescent="0.3">
      <c r="A110" s="26" t="s">
        <v>56</v>
      </c>
      <c r="B110" s="27"/>
      <c r="C110" s="27"/>
      <c r="D110" s="27"/>
      <c r="E110" s="27"/>
      <c r="F110" s="27"/>
      <c r="G110" s="28"/>
    </row>
    <row r="111" spans="1:7" s="18" customFormat="1" ht="61.8" customHeight="1" x14ac:dyDescent="0.3">
      <c r="A111" s="37" t="s">
        <v>134</v>
      </c>
      <c r="B111" s="38"/>
      <c r="C111" s="38"/>
      <c r="D111" s="38"/>
      <c r="E111" s="39" t="s">
        <v>0</v>
      </c>
      <c r="F111" s="39" t="s">
        <v>55</v>
      </c>
      <c r="G111" s="40" t="s">
        <v>122</v>
      </c>
    </row>
    <row r="112" spans="1:7" ht="13.8" customHeight="1" x14ac:dyDescent="0.3">
      <c r="A112" s="57" t="s">
        <v>57</v>
      </c>
      <c r="B112" s="58"/>
      <c r="C112" s="58"/>
      <c r="D112" s="58"/>
      <c r="E112" s="58"/>
      <c r="F112" s="58"/>
      <c r="G112" s="59"/>
    </row>
    <row r="113" spans="1:7" ht="15" customHeight="1" x14ac:dyDescent="0.3">
      <c r="A113" s="44" t="s">
        <v>58</v>
      </c>
      <c r="B113" s="45"/>
      <c r="C113" s="45"/>
      <c r="D113" s="45"/>
      <c r="E113" s="10"/>
      <c r="F113" s="9"/>
      <c r="G113" s="33" t="e" cm="1">
        <f t="array" ref="G113">_xlfn.IFS(F113="weekly", E113*52/12, F113="4 weekly", E113/4*52/12, F113="Monthly", E113)</f>
        <v>#N/A</v>
      </c>
    </row>
    <row r="114" spans="1:7" ht="15" customHeight="1" x14ac:dyDescent="0.3">
      <c r="A114" s="44" t="s">
        <v>59</v>
      </c>
      <c r="B114" s="45"/>
      <c r="C114" s="45"/>
      <c r="D114" s="45"/>
      <c r="E114" s="10"/>
      <c r="F114" s="9"/>
      <c r="G114" s="33" t="e" cm="1">
        <f t="array" ref="G114">_xlfn.IFS(F114="weekly", E114*52/12, F114="4 weekly", E114/4*52/12, F114="Monthly", E114)</f>
        <v>#N/A</v>
      </c>
    </row>
    <row r="115" spans="1:7" ht="15" customHeight="1" x14ac:dyDescent="0.3">
      <c r="A115" s="44" t="s">
        <v>60</v>
      </c>
      <c r="B115" s="45"/>
      <c r="C115" s="45"/>
      <c r="D115" s="45"/>
      <c r="E115" s="10"/>
      <c r="F115" s="9"/>
      <c r="G115" s="33" t="e" cm="1">
        <f t="array" ref="G115">_xlfn.IFS(F115="weekly", E115*52/12, F115="4 weekly", E115/4*52/12, F115="Monthly", E115)</f>
        <v>#N/A</v>
      </c>
    </row>
    <row r="116" spans="1:7" ht="15" customHeight="1" x14ac:dyDescent="0.3">
      <c r="A116" s="44" t="s">
        <v>61</v>
      </c>
      <c r="B116" s="45"/>
      <c r="C116" s="45"/>
      <c r="D116" s="45"/>
      <c r="E116" s="10"/>
      <c r="F116" s="9"/>
      <c r="G116" s="33" t="e" cm="1">
        <f t="array" ref="G116">_xlfn.IFS(F116="weekly", E116*52/12, F116="4 weekly", E116/4*52/12, F116="Monthly", E116)</f>
        <v>#N/A</v>
      </c>
    </row>
    <row r="117" spans="1:7" x14ac:dyDescent="0.3">
      <c r="A117" s="44" t="s">
        <v>62</v>
      </c>
      <c r="B117" s="45"/>
      <c r="C117" s="45"/>
      <c r="D117" s="45"/>
      <c r="E117" s="10"/>
      <c r="F117" s="9"/>
      <c r="G117" s="33" t="e" cm="1">
        <f t="array" ref="G117">_xlfn.IFS(F117="weekly", E117*52/12, F117="4 weekly", E117/4*52/12, F117="Monthly", E117)</f>
        <v>#N/A</v>
      </c>
    </row>
    <row r="118" spans="1:7" ht="15" customHeight="1" x14ac:dyDescent="0.3">
      <c r="A118" s="44" t="s">
        <v>63</v>
      </c>
      <c r="B118" s="45"/>
      <c r="C118" s="45"/>
      <c r="D118" s="45"/>
      <c r="E118" s="10"/>
      <c r="F118" s="9"/>
      <c r="G118" s="33" t="e" cm="1">
        <f t="array" ref="G118">_xlfn.IFS(F118="weekly", E118*52/12, F118="4 weekly", E118/4*52/12, F118="Monthly", E118)</f>
        <v>#N/A</v>
      </c>
    </row>
    <row r="119" spans="1:7" ht="15" customHeight="1" x14ac:dyDescent="0.3">
      <c r="A119" s="44" t="s">
        <v>64</v>
      </c>
      <c r="B119" s="45"/>
      <c r="C119" s="45"/>
      <c r="D119" s="45"/>
      <c r="E119" s="10"/>
      <c r="F119" s="9"/>
      <c r="G119" s="33" t="e" cm="1">
        <f t="array" ref="G119">_xlfn.IFS(F119="weekly", E119*52/12, F119="4 weekly", E119/4*52/12, F119="Monthly", E119)</f>
        <v>#N/A</v>
      </c>
    </row>
    <row r="120" spans="1:7" ht="15" customHeight="1" x14ac:dyDescent="0.3">
      <c r="A120" s="44" t="s">
        <v>65</v>
      </c>
      <c r="B120" s="45"/>
      <c r="C120" s="45"/>
      <c r="D120" s="45"/>
      <c r="E120" s="10"/>
      <c r="F120" s="9"/>
      <c r="G120" s="33" t="e" cm="1">
        <f t="array" ref="G120">_xlfn.IFS(F120="weekly", E120*52/12, F120="4 weekly", E120/4*52/12, F120="Monthly", E120)</f>
        <v>#N/A</v>
      </c>
    </row>
    <row r="121" spans="1:7" ht="15" customHeight="1" x14ac:dyDescent="0.3">
      <c r="A121" s="44" t="s">
        <v>66</v>
      </c>
      <c r="B121" s="45"/>
      <c r="C121" s="45"/>
      <c r="D121" s="45"/>
      <c r="E121" s="10"/>
      <c r="F121" s="9"/>
      <c r="G121" s="33" t="e" cm="1">
        <f t="array" ref="G121">_xlfn.IFS(F121="weekly", E121*52/12, F121="4 weekly", E121/4*52/12, F121="Monthly", E121)</f>
        <v>#N/A</v>
      </c>
    </row>
    <row r="122" spans="1:7" ht="13.8" customHeight="1" x14ac:dyDescent="0.3">
      <c r="A122" s="57" t="s">
        <v>67</v>
      </c>
      <c r="B122" s="58"/>
      <c r="C122" s="58"/>
      <c r="D122" s="58"/>
      <c r="E122" s="58"/>
      <c r="F122" s="58"/>
      <c r="G122" s="59"/>
    </row>
    <row r="123" spans="1:7" x14ac:dyDescent="0.3">
      <c r="A123" s="44" t="s">
        <v>68</v>
      </c>
      <c r="B123" s="45"/>
      <c r="C123" s="45"/>
      <c r="D123" s="45"/>
      <c r="E123" s="10"/>
      <c r="F123" s="9"/>
      <c r="G123" s="33" t="e" cm="1">
        <f t="array" ref="G123">_xlfn.IFS(F123="weekly", E123*52/12, F123="4 weekly", E123/4*52/12, F123="Monthly", E123)</f>
        <v>#N/A</v>
      </c>
    </row>
    <row r="124" spans="1:7" ht="15" customHeight="1" x14ac:dyDescent="0.3">
      <c r="A124" s="44" t="s">
        <v>69</v>
      </c>
      <c r="B124" s="45"/>
      <c r="C124" s="45"/>
      <c r="D124" s="45"/>
      <c r="E124" s="10"/>
      <c r="F124" s="9"/>
      <c r="G124" s="33" t="e" cm="1">
        <f t="array" ref="G124">_xlfn.IFS(F124="weekly", E124*52/12, F124="4 weekly", E124/4*52/12, F124="Monthly", E124)</f>
        <v>#N/A</v>
      </c>
    </row>
    <row r="125" spans="1:7" ht="15" customHeight="1" x14ac:dyDescent="0.3">
      <c r="A125" s="44" t="s">
        <v>70</v>
      </c>
      <c r="B125" s="45"/>
      <c r="C125" s="45"/>
      <c r="D125" s="45"/>
      <c r="E125" s="10"/>
      <c r="F125" s="9"/>
      <c r="G125" s="33" t="e" cm="1">
        <f t="array" ref="G125">_xlfn.IFS(F125="weekly", E125*52/12, F125="4 weekly", E125/4*52/12, F125="Monthly", E125)</f>
        <v>#N/A</v>
      </c>
    </row>
    <row r="126" spans="1:7" ht="15" customHeight="1" x14ac:dyDescent="0.3">
      <c r="A126" s="44" t="s">
        <v>71</v>
      </c>
      <c r="B126" s="45"/>
      <c r="C126" s="45"/>
      <c r="D126" s="45"/>
      <c r="E126" s="10"/>
      <c r="F126" s="9"/>
      <c r="G126" s="33" t="e" cm="1">
        <f t="array" ref="G126">_xlfn.IFS(F126="weekly", E126*52/12, F126="4 weekly", E126/4*52/12, F126="Monthly", E126)</f>
        <v>#N/A</v>
      </c>
    </row>
    <row r="127" spans="1:7" x14ac:dyDescent="0.3">
      <c r="A127" s="44" t="s">
        <v>126</v>
      </c>
      <c r="B127" s="45"/>
      <c r="C127" s="45"/>
      <c r="D127" s="45"/>
      <c r="E127" s="10"/>
      <c r="F127" s="9"/>
      <c r="G127" s="33" t="e" cm="1">
        <f t="array" ref="G127">_xlfn.IFS(F127="weekly", E127*52/12, F127="4 weekly", E127/4*52/12, F127="Monthly", E127)</f>
        <v>#N/A</v>
      </c>
    </row>
    <row r="128" spans="1:7" ht="15" customHeight="1" x14ac:dyDescent="0.3">
      <c r="A128" s="44" t="s">
        <v>72</v>
      </c>
      <c r="B128" s="45"/>
      <c r="C128" s="45"/>
      <c r="D128" s="45"/>
      <c r="E128" s="10"/>
      <c r="F128" s="9"/>
      <c r="G128" s="33" t="e" cm="1">
        <f t="array" ref="G128">_xlfn.IFS(F128="weekly", E128*52/12, F128="4 weekly", E128/4*52/12, F128="Monthly", E128)</f>
        <v>#N/A</v>
      </c>
    </row>
    <row r="129" spans="1:7" ht="15" customHeight="1" x14ac:dyDescent="0.3">
      <c r="A129" s="44" t="s">
        <v>73</v>
      </c>
      <c r="B129" s="45"/>
      <c r="C129" s="45"/>
      <c r="D129" s="45"/>
      <c r="E129" s="10"/>
      <c r="F129" s="9"/>
      <c r="G129" s="33" t="e" cm="1">
        <f t="array" ref="G129">_xlfn.IFS(F129="weekly", E129*52/12, F129="4 weekly", E129/4*52/12, F129="Monthly", E129)</f>
        <v>#N/A</v>
      </c>
    </row>
    <row r="130" spans="1:7" ht="15" customHeight="1" x14ac:dyDescent="0.3">
      <c r="A130" s="44" t="s">
        <v>74</v>
      </c>
      <c r="B130" s="45"/>
      <c r="C130" s="45"/>
      <c r="D130" s="45"/>
      <c r="E130" s="10"/>
      <c r="F130" s="9"/>
      <c r="G130" s="33" t="e" cm="1">
        <f t="array" ref="G130">_xlfn.IFS(F130="weekly", E130*52/12, F130="4 weekly", E130/4*52/12, F130="Monthly", E130)</f>
        <v>#N/A</v>
      </c>
    </row>
    <row r="131" spans="1:7" ht="15" customHeight="1" x14ac:dyDescent="0.3">
      <c r="A131" s="57" t="s">
        <v>75</v>
      </c>
      <c r="B131" s="58"/>
      <c r="C131" s="58"/>
      <c r="D131" s="58"/>
      <c r="E131" s="58"/>
      <c r="F131" s="58"/>
      <c r="G131" s="59"/>
    </row>
    <row r="132" spans="1:7" ht="15" customHeight="1" x14ac:dyDescent="0.3">
      <c r="A132" s="44" t="s">
        <v>76</v>
      </c>
      <c r="B132" s="45"/>
      <c r="C132" s="45"/>
      <c r="D132" s="45"/>
      <c r="E132" s="10"/>
      <c r="F132" s="9"/>
      <c r="G132" s="33" t="e" cm="1">
        <f t="array" ref="G132">_xlfn.IFS(F132="weekly", E132*52/12, F132="4 weekly", E132/4*52/12, F132="Monthly", E132)</f>
        <v>#N/A</v>
      </c>
    </row>
    <row r="133" spans="1:7" ht="15" customHeight="1" x14ac:dyDescent="0.3">
      <c r="A133" s="44" t="s">
        <v>77</v>
      </c>
      <c r="B133" s="45"/>
      <c r="C133" s="45"/>
      <c r="D133" s="45"/>
      <c r="E133" s="10"/>
      <c r="F133" s="9"/>
      <c r="G133" s="33" t="e" cm="1">
        <f t="array" ref="G133">_xlfn.IFS(F133="weekly", E133*52/12, F133="4 weekly", E133/4*52/12, F133="Monthly", E133)</f>
        <v>#N/A</v>
      </c>
    </row>
    <row r="134" spans="1:7" ht="15" customHeight="1" thickBot="1" x14ac:dyDescent="0.35">
      <c r="A134" s="71" t="s">
        <v>78</v>
      </c>
      <c r="B134" s="72"/>
      <c r="C134" s="72"/>
      <c r="D134" s="72"/>
      <c r="E134" s="14"/>
      <c r="F134" s="15"/>
      <c r="G134" s="77" t="e" cm="1">
        <f t="array" ref="G134">_xlfn.IFS(F134="weekly", E134*52/12, F134="4 weekly", E134/4*52/12, F134="Monthly", E134)</f>
        <v>#N/A</v>
      </c>
    </row>
    <row r="135" spans="1:7" ht="16.8" thickTop="1" thickBot="1" x14ac:dyDescent="0.35">
      <c r="A135" s="85" t="s">
        <v>54</v>
      </c>
      <c r="B135" s="86"/>
      <c r="C135" s="86"/>
      <c r="D135" s="86"/>
      <c r="E135" s="75">
        <f>SUM(E132:E134,E123:E130,E113:E121)</f>
        <v>0</v>
      </c>
      <c r="F135" s="76"/>
      <c r="G135" s="78" t="e">
        <f>SUM(G132:G134,G123:G130,G113:G121)</f>
        <v>#N/A</v>
      </c>
    </row>
    <row r="136" spans="1:7" ht="15.6" thickBot="1" x14ac:dyDescent="0.35">
      <c r="A136" s="24"/>
      <c r="B136" s="24"/>
      <c r="C136" s="24"/>
      <c r="D136" s="24"/>
      <c r="E136" s="24"/>
      <c r="F136" s="24"/>
      <c r="G136" s="24"/>
    </row>
    <row r="137" spans="1:7" ht="56.4" customHeight="1" x14ac:dyDescent="0.3">
      <c r="A137" s="26" t="s">
        <v>132</v>
      </c>
      <c r="B137" s="27"/>
      <c r="C137" s="27"/>
      <c r="D137" s="27"/>
      <c r="E137" s="27"/>
      <c r="F137" s="27"/>
      <c r="G137" s="28"/>
    </row>
    <row r="138" spans="1:7" s="18" customFormat="1" ht="62.4" x14ac:dyDescent="0.3">
      <c r="A138" s="79" t="s">
        <v>123</v>
      </c>
      <c r="B138" s="80"/>
      <c r="C138" s="80"/>
      <c r="D138" s="39" t="s">
        <v>111</v>
      </c>
      <c r="E138" s="39" t="s">
        <v>112</v>
      </c>
      <c r="F138" s="39" t="s">
        <v>139</v>
      </c>
      <c r="G138" s="40" t="s">
        <v>113</v>
      </c>
    </row>
    <row r="139" spans="1:7" ht="15.6" x14ac:dyDescent="0.3">
      <c r="A139" s="52" t="s">
        <v>118</v>
      </c>
      <c r="B139" s="53"/>
      <c r="C139" s="53"/>
      <c r="D139" s="81">
        <v>1000</v>
      </c>
      <c r="E139" s="82">
        <v>17.5</v>
      </c>
      <c r="F139" s="83" t="s">
        <v>115</v>
      </c>
      <c r="G139" s="84" cm="1">
        <f t="array" ref="G139">_xlfn.IFS(F139="weekly", E139*52/12, F140="4 weekly", E140/4*52/12, F140="Monthly", E140)</f>
        <v>75.833333333333329</v>
      </c>
    </row>
    <row r="140" spans="1:7" ht="15" customHeight="1" x14ac:dyDescent="0.3">
      <c r="A140" s="19"/>
      <c r="B140" s="20"/>
      <c r="C140" s="20"/>
      <c r="D140" s="10"/>
      <c r="E140" s="10"/>
      <c r="F140" s="9"/>
      <c r="G140" s="33" t="e" cm="1">
        <f t="array" ref="G140">G139=_xlfn.IFS(F140="weekly", E140*52/12, F140="4 weekly", E140/4*52/12, F140="Monthly", E140)</f>
        <v>#N/A</v>
      </c>
    </row>
    <row r="141" spans="1:7" ht="15" customHeight="1" x14ac:dyDescent="0.3">
      <c r="A141" s="19"/>
      <c r="B141" s="20"/>
      <c r="C141" s="20"/>
      <c r="D141" s="10"/>
      <c r="E141" s="10"/>
      <c r="F141" s="9"/>
      <c r="G141" s="33" t="e" cm="1">
        <f t="array" ref="G141">_xlfn.IFS(F141="weekly", E141*52/12, F141="4 weekly", E141/4*52/12, F141="Monthly", E141)</f>
        <v>#N/A</v>
      </c>
    </row>
    <row r="142" spans="1:7" ht="15" customHeight="1" x14ac:dyDescent="0.3">
      <c r="A142" s="19"/>
      <c r="B142" s="20"/>
      <c r="C142" s="20"/>
      <c r="D142" s="10"/>
      <c r="E142" s="10"/>
      <c r="F142" s="9"/>
      <c r="G142" s="33" t="e" cm="1">
        <f t="array" ref="G142">_xlfn.IFS(F142="weekly", E142*52/12, F142="4 weekly", E142/4*52/12, F142="Monthly", E142)</f>
        <v>#N/A</v>
      </c>
    </row>
    <row r="143" spans="1:7" ht="15" customHeight="1" x14ac:dyDescent="0.3">
      <c r="A143" s="19"/>
      <c r="B143" s="20"/>
      <c r="C143" s="20"/>
      <c r="D143" s="10"/>
      <c r="E143" s="10"/>
      <c r="F143" s="9"/>
      <c r="G143" s="33" t="e" cm="1">
        <f t="array" ref="G143">_xlfn.IFS(F143="weekly", E143*52/12, F143="4 weekly", E143/4*52/12, F143="Monthly", E143)</f>
        <v>#N/A</v>
      </c>
    </row>
    <row r="144" spans="1:7" ht="15" customHeight="1" thickBot="1" x14ac:dyDescent="0.35">
      <c r="A144" s="21"/>
      <c r="B144" s="22"/>
      <c r="C144" s="22"/>
      <c r="D144" s="14"/>
      <c r="E144" s="14"/>
      <c r="F144" s="15"/>
      <c r="G144" s="77" t="e" cm="1">
        <f t="array" ref="G144">_xlfn.IFS(F144="weekly", E144*52/12, F144="4 weekly", E144/4*52/12, F144="Monthly", E144)</f>
        <v>#N/A</v>
      </c>
    </row>
    <row r="145" spans="1:7" ht="15" customHeight="1" thickTop="1" thickBot="1" x14ac:dyDescent="0.35">
      <c r="A145" s="85" t="s">
        <v>127</v>
      </c>
      <c r="B145" s="86"/>
      <c r="C145" s="86"/>
      <c r="D145" s="87">
        <f>SUM(D140:D144)</f>
        <v>0</v>
      </c>
      <c r="E145" s="87">
        <f>SUM(E140:E144)</f>
        <v>0</v>
      </c>
      <c r="F145" s="76"/>
      <c r="G145" s="78" t="e">
        <f>SUM(G140:G144)</f>
        <v>#N/A</v>
      </c>
    </row>
    <row r="146" spans="1:7" x14ac:dyDescent="0.3">
      <c r="A146" s="24"/>
      <c r="B146" s="24"/>
      <c r="C146" s="24"/>
      <c r="D146" s="24"/>
      <c r="E146" s="24"/>
      <c r="F146" s="24"/>
      <c r="G146" s="24"/>
    </row>
    <row r="147" spans="1:7" ht="15.6" x14ac:dyDescent="0.3">
      <c r="A147" s="100" t="s">
        <v>148</v>
      </c>
      <c r="B147" s="101"/>
      <c r="C147" s="102"/>
      <c r="D147" s="102"/>
      <c r="E147" s="102"/>
      <c r="F147" s="102"/>
      <c r="G147" s="24"/>
    </row>
    <row r="148" spans="1:7" x14ac:dyDescent="0.3">
      <c r="A148" s="103"/>
      <c r="B148" s="103"/>
      <c r="C148" s="103"/>
      <c r="D148" s="103"/>
      <c r="E148" s="103"/>
      <c r="F148" s="103"/>
      <c r="G148" s="24"/>
    </row>
    <row r="149" spans="1:7" ht="48" customHeight="1" x14ac:dyDescent="0.3">
      <c r="A149" s="104" t="s">
        <v>143</v>
      </c>
      <c r="B149" s="105" t="s">
        <v>140</v>
      </c>
      <c r="C149" s="105"/>
      <c r="D149" s="105"/>
      <c r="E149" s="105"/>
      <c r="F149" s="105"/>
      <c r="G149" s="105"/>
    </row>
    <row r="150" spans="1:7" ht="48" customHeight="1" x14ac:dyDescent="0.3">
      <c r="A150" s="104" t="s">
        <v>144</v>
      </c>
      <c r="B150" s="105" t="s">
        <v>141</v>
      </c>
      <c r="C150" s="105"/>
      <c r="D150" s="105"/>
      <c r="E150" s="105"/>
      <c r="F150" s="105"/>
      <c r="G150" s="105"/>
    </row>
    <row r="151" spans="1:7" ht="48" customHeight="1" x14ac:dyDescent="0.3">
      <c r="A151" s="104" t="s">
        <v>145</v>
      </c>
      <c r="B151" s="105" t="s">
        <v>147</v>
      </c>
      <c r="C151" s="105"/>
      <c r="D151" s="105"/>
      <c r="E151" s="105"/>
      <c r="F151" s="105"/>
      <c r="G151" s="105"/>
    </row>
    <row r="152" spans="1:7" ht="48" customHeight="1" x14ac:dyDescent="0.3">
      <c r="A152" s="104" t="s">
        <v>146</v>
      </c>
      <c r="B152" s="105" t="s">
        <v>142</v>
      </c>
      <c r="C152" s="105"/>
      <c r="D152" s="105"/>
      <c r="E152" s="105"/>
      <c r="F152" s="105"/>
      <c r="G152" s="105"/>
    </row>
    <row r="153" spans="1:7" x14ac:dyDescent="0.3">
      <c r="A153" s="24"/>
      <c r="B153" s="24"/>
      <c r="C153" s="24"/>
      <c r="D153" s="24"/>
      <c r="E153" s="24"/>
      <c r="F153" s="24"/>
      <c r="G153" s="24"/>
    </row>
    <row r="154" spans="1:7" x14ac:dyDescent="0.25">
      <c r="A154" s="99"/>
      <c r="B154" s="24"/>
      <c r="C154" s="24"/>
      <c r="D154" s="24"/>
      <c r="E154" s="24"/>
      <c r="F154" s="24"/>
      <c r="G154" s="24"/>
    </row>
    <row r="155" spans="1:7" x14ac:dyDescent="0.25">
      <c r="A155" s="99" t="s">
        <v>151</v>
      </c>
      <c r="B155" s="97"/>
      <c r="C155" s="97"/>
      <c r="D155" s="97"/>
      <c r="E155" s="24"/>
      <c r="F155" s="24" t="s">
        <v>152</v>
      </c>
      <c r="G155" s="97"/>
    </row>
    <row r="156" spans="1:7" x14ac:dyDescent="0.3">
      <c r="A156" s="24"/>
      <c r="B156" s="24"/>
      <c r="C156" s="24"/>
      <c r="D156" s="24"/>
      <c r="E156" s="24"/>
      <c r="F156" s="24"/>
      <c r="G156" s="24"/>
    </row>
    <row r="157" spans="1:7" x14ac:dyDescent="0.3">
      <c r="A157" s="24"/>
      <c r="B157" s="24"/>
      <c r="C157" s="24"/>
      <c r="D157" s="24"/>
      <c r="E157" s="24"/>
      <c r="F157" s="24"/>
      <c r="G157" s="24"/>
    </row>
    <row r="158" spans="1:7" x14ac:dyDescent="0.25">
      <c r="A158" s="98"/>
      <c r="B158" s="98"/>
      <c r="C158" s="98"/>
      <c r="D158" s="98"/>
      <c r="E158" s="98"/>
      <c r="F158" s="98"/>
      <c r="G158" s="98"/>
    </row>
    <row r="159" spans="1:7" x14ac:dyDescent="0.25">
      <c r="A159" s="98"/>
      <c r="B159" s="98"/>
      <c r="C159" s="98"/>
      <c r="D159" s="98"/>
      <c r="E159" s="98"/>
      <c r="F159" s="98"/>
      <c r="G159" s="98"/>
    </row>
    <row r="160" spans="1:7" x14ac:dyDescent="0.25">
      <c r="A160" s="98"/>
      <c r="B160" s="98"/>
      <c r="C160" s="98"/>
      <c r="D160" s="98"/>
      <c r="E160" s="98"/>
      <c r="F160" s="98"/>
      <c r="G160" s="98"/>
    </row>
    <row r="161" spans="1:7" x14ac:dyDescent="0.25">
      <c r="A161" s="98"/>
      <c r="B161" s="98"/>
      <c r="C161" s="98"/>
      <c r="D161" s="98"/>
      <c r="E161" s="98"/>
      <c r="F161" s="98"/>
      <c r="G161" s="98"/>
    </row>
    <row r="162" spans="1:7" x14ac:dyDescent="0.3">
      <c r="A162" s="24"/>
      <c r="B162" s="24"/>
      <c r="C162" s="24"/>
      <c r="D162" s="24"/>
      <c r="E162" s="24"/>
      <c r="F162" s="24"/>
      <c r="G162" s="24"/>
    </row>
    <row r="163" spans="1:7" x14ac:dyDescent="0.3">
      <c r="A163" s="24"/>
      <c r="B163" s="24"/>
      <c r="C163" s="24"/>
      <c r="D163" s="24"/>
      <c r="E163" s="24"/>
      <c r="F163" s="24"/>
      <c r="G163" s="24"/>
    </row>
    <row r="164" spans="1:7" x14ac:dyDescent="0.3">
      <c r="A164" s="24"/>
      <c r="B164" s="24"/>
      <c r="C164" s="24"/>
      <c r="D164" s="24"/>
      <c r="E164" s="24"/>
      <c r="F164" s="24"/>
      <c r="G164" s="24"/>
    </row>
    <row r="165" spans="1:7" x14ac:dyDescent="0.3">
      <c r="A165" s="24"/>
      <c r="B165" s="24"/>
      <c r="C165" s="24"/>
      <c r="D165" s="24"/>
      <c r="E165" s="24"/>
      <c r="F165" s="24"/>
      <c r="G165" s="24"/>
    </row>
    <row r="166" spans="1:7" x14ac:dyDescent="0.3">
      <c r="A166" s="24"/>
      <c r="B166" s="24"/>
      <c r="C166" s="24"/>
      <c r="D166" s="24"/>
      <c r="E166" s="24"/>
      <c r="F166" s="24"/>
      <c r="G166" s="24"/>
    </row>
    <row r="167" spans="1:7" x14ac:dyDescent="0.3">
      <c r="A167" s="24"/>
      <c r="B167" s="24"/>
      <c r="C167" s="24"/>
      <c r="D167" s="24"/>
      <c r="E167" s="24"/>
      <c r="F167" s="24"/>
      <c r="G167" s="24"/>
    </row>
    <row r="168" spans="1:7" x14ac:dyDescent="0.3">
      <c r="A168" s="24"/>
      <c r="B168" s="24"/>
      <c r="C168" s="24"/>
      <c r="D168" s="24"/>
      <c r="E168" s="24"/>
      <c r="F168" s="24"/>
      <c r="G168" s="24"/>
    </row>
    <row r="169" spans="1:7" x14ac:dyDescent="0.3">
      <c r="A169" s="24"/>
      <c r="B169" s="24"/>
      <c r="C169" s="24"/>
      <c r="D169" s="24"/>
      <c r="E169" s="24"/>
      <c r="F169" s="24"/>
      <c r="G169" s="24"/>
    </row>
    <row r="170" spans="1:7" x14ac:dyDescent="0.3">
      <c r="A170" s="24"/>
      <c r="B170" s="24"/>
      <c r="C170" s="24"/>
      <c r="D170" s="24"/>
      <c r="E170" s="24"/>
      <c r="F170" s="24"/>
      <c r="G170" s="24"/>
    </row>
    <row r="171" spans="1:7" x14ac:dyDescent="0.3">
      <c r="A171" s="24"/>
      <c r="B171" s="24"/>
      <c r="C171" s="24"/>
      <c r="D171" s="24"/>
      <c r="E171" s="24"/>
      <c r="F171" s="24"/>
      <c r="G171" s="24"/>
    </row>
    <row r="172" spans="1:7" x14ac:dyDescent="0.3">
      <c r="A172" s="24"/>
      <c r="B172" s="24"/>
      <c r="C172" s="24"/>
      <c r="D172" s="24"/>
      <c r="E172" s="24"/>
      <c r="F172" s="24"/>
      <c r="G172" s="24"/>
    </row>
    <row r="173" spans="1:7" x14ac:dyDescent="0.3">
      <c r="A173" s="24"/>
      <c r="B173" s="24"/>
      <c r="C173" s="24"/>
      <c r="D173" s="24"/>
      <c r="E173" s="24"/>
      <c r="F173" s="24"/>
      <c r="G173" s="24"/>
    </row>
  </sheetData>
  <sheetProtection algorithmName="SHA-512" hashValue="wUW0kfhKGwm6hB/6Vl1beHZ47tQHL/pmGYc8A0KlyJLqD9VV0suQkDD9PyoAxSFNyLJtP5Z6QnDreai3r9MpBw==" saltValue="SEO743HGVgM0WA2+1DzK8Q==" spinCount="100000" sheet="1" objects="1" scenarios="1" selectLockedCells="1"/>
  <mergeCells count="140">
    <mergeCell ref="A87:G87"/>
    <mergeCell ref="A100:G100"/>
    <mergeCell ref="A103:G103"/>
    <mergeCell ref="A107:D107"/>
    <mergeCell ref="A112:G112"/>
    <mergeCell ref="A122:G122"/>
    <mergeCell ref="A131:G131"/>
    <mergeCell ref="B149:G149"/>
    <mergeCell ref="B152:G152"/>
    <mergeCell ref="B151:G151"/>
    <mergeCell ref="B150:G150"/>
    <mergeCell ref="A2:G2"/>
    <mergeCell ref="E9:F9"/>
    <mergeCell ref="A38:G38"/>
    <mergeCell ref="A33:G33"/>
    <mergeCell ref="A50:G50"/>
    <mergeCell ref="A51:G51"/>
    <mergeCell ref="A63:G63"/>
    <mergeCell ref="A70:G70"/>
    <mergeCell ref="A77:G77"/>
    <mergeCell ref="A95:D95"/>
    <mergeCell ref="A145:C145"/>
    <mergeCell ref="A144:C144"/>
    <mergeCell ref="A143:C143"/>
    <mergeCell ref="A142:C142"/>
    <mergeCell ref="A141:C141"/>
    <mergeCell ref="A140:C140"/>
    <mergeCell ref="A139:C139"/>
    <mergeCell ref="A138:C138"/>
    <mergeCell ref="A98:D98"/>
    <mergeCell ref="A97:D97"/>
    <mergeCell ref="A111:D111"/>
    <mergeCell ref="A110:G110"/>
    <mergeCell ref="A135:D135"/>
    <mergeCell ref="A59:D59"/>
    <mergeCell ref="A58:D58"/>
    <mergeCell ref="A57:D57"/>
    <mergeCell ref="A56:D56"/>
    <mergeCell ref="A55:D55"/>
    <mergeCell ref="A54:D54"/>
    <mergeCell ref="A53:D53"/>
    <mergeCell ref="A52:D52"/>
    <mergeCell ref="A78:D78"/>
    <mergeCell ref="A76:D76"/>
    <mergeCell ref="A75:D75"/>
    <mergeCell ref="A74:D74"/>
    <mergeCell ref="A73:D73"/>
    <mergeCell ref="A72:D72"/>
    <mergeCell ref="A71:D71"/>
    <mergeCell ref="A19:D19"/>
    <mergeCell ref="A44:D44"/>
    <mergeCell ref="A34:D34"/>
    <mergeCell ref="A35:D35"/>
    <mergeCell ref="A36:D36"/>
    <mergeCell ref="A37:D37"/>
    <mergeCell ref="A39:D39"/>
    <mergeCell ref="A40:D40"/>
    <mergeCell ref="A41:D41"/>
    <mergeCell ref="A42:D42"/>
    <mergeCell ref="A43:D43"/>
    <mergeCell ref="A28:D28"/>
    <mergeCell ref="A27:D27"/>
    <mergeCell ref="A26:D26"/>
    <mergeCell ref="A25:D25"/>
    <mergeCell ref="A24:D24"/>
    <mergeCell ref="A23:D23"/>
    <mergeCell ref="A22:D22"/>
    <mergeCell ref="A21:D21"/>
    <mergeCell ref="A20:D20"/>
    <mergeCell ref="E10:F10"/>
    <mergeCell ref="E8:G8"/>
    <mergeCell ref="A14:D14"/>
    <mergeCell ref="A16:D16"/>
    <mergeCell ref="A17:D17"/>
    <mergeCell ref="A18:G18"/>
    <mergeCell ref="A15:G15"/>
    <mergeCell ref="A8:C8"/>
    <mergeCell ref="B9:C9"/>
    <mergeCell ref="B10:C10"/>
    <mergeCell ref="B11:C11"/>
    <mergeCell ref="A127:D127"/>
    <mergeCell ref="A126:D126"/>
    <mergeCell ref="A125:D125"/>
    <mergeCell ref="A124:D124"/>
    <mergeCell ref="A123:D123"/>
    <mergeCell ref="A121:D121"/>
    <mergeCell ref="A120:D120"/>
    <mergeCell ref="A119:D119"/>
    <mergeCell ref="A13:G13"/>
    <mergeCell ref="E11:F11"/>
    <mergeCell ref="A137:G137"/>
    <mergeCell ref="A134:D134"/>
    <mergeCell ref="A133:D133"/>
    <mergeCell ref="A132:D132"/>
    <mergeCell ref="A130:D130"/>
    <mergeCell ref="A129:D129"/>
    <mergeCell ref="A128:D128"/>
    <mergeCell ref="A32:D32"/>
    <mergeCell ref="A31:D31"/>
    <mergeCell ref="A30:D30"/>
    <mergeCell ref="A29:D29"/>
    <mergeCell ref="A49:D49"/>
    <mergeCell ref="A48:G48"/>
    <mergeCell ref="A45:D45"/>
    <mergeCell ref="A67:D67"/>
    <mergeCell ref="A66:D66"/>
    <mergeCell ref="A65:D65"/>
    <mergeCell ref="A64:D64"/>
    <mergeCell ref="A62:D62"/>
    <mergeCell ref="A61:D61"/>
    <mergeCell ref="A60:D60"/>
    <mergeCell ref="A69:D69"/>
    <mergeCell ref="A68:D68"/>
    <mergeCell ref="A86:D86"/>
    <mergeCell ref="A85:D85"/>
    <mergeCell ref="A84:D84"/>
    <mergeCell ref="A83:D83"/>
    <mergeCell ref="A82:D82"/>
    <mergeCell ref="A81:D81"/>
    <mergeCell ref="A80:D80"/>
    <mergeCell ref="A79:D79"/>
    <mergeCell ref="A92:D92"/>
    <mergeCell ref="A91:D91"/>
    <mergeCell ref="A90:D90"/>
    <mergeCell ref="A89:D89"/>
    <mergeCell ref="A88:D88"/>
    <mergeCell ref="A94:G94"/>
    <mergeCell ref="A106:D106"/>
    <mergeCell ref="A105:D105"/>
    <mergeCell ref="A104:D104"/>
    <mergeCell ref="A96:G96"/>
    <mergeCell ref="A102:D102"/>
    <mergeCell ref="A101:D101"/>
    <mergeCell ref="A99:D99"/>
    <mergeCell ref="A115:D115"/>
    <mergeCell ref="A114:D114"/>
    <mergeCell ref="A113:D113"/>
    <mergeCell ref="A118:D118"/>
    <mergeCell ref="A117:D117"/>
    <mergeCell ref="A116:D116"/>
  </mergeCells>
  <conditionalFormatting sqref="A47:G148 A45:A46 E45:G46 A153:G157 A149 A162:G1048576 A158:A161 A1:G44">
    <cfRule type="containsErrors" dxfId="0" priority="2">
      <formula>ISERROR(A1)</formula>
    </cfRule>
  </conditionalFormatting>
  <pageMargins left="0.7" right="0.7" top="0.75" bottom="0.75" header="0.3" footer="0.3"/>
  <pageSetup paperSize="9" scale="91" orientation="portrait" r:id="rId1"/>
  <headerFooter>
    <oddHeader>&amp;C&amp;G</oddHeader>
    <oddFooter>&amp;LVersion 1 2025-04-22&amp;C&amp;P of &amp;N&amp;RIncome &amp; Expenditure Form</oddFooter>
    <firstHeader>&amp;C&amp;G</firstHeader>
    <firstFooter>&amp;LVersion 1 2025-04-22</firstFooter>
  </headerFooter>
  <rowBreaks count="3" manualBreakCount="3">
    <brk id="46" max="16383" man="1"/>
    <brk id="92" max="6" man="1"/>
    <brk id="135" max="16383" man="1"/>
  </rowBreaks>
  <legacyDrawingHF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62915FF-C2D7-49DD-9596-B8340E7C746F}">
          <x14:formula1>
            <xm:f>Sheet2!$A$2:$A$4</xm:f>
          </x14:formula1>
          <xm:sqref>F97:F99 F104:F106 F101:F102 F16:F17 F19:F32 F34:F37 F52:F62 F64:F69 F71:F76 F78:F86 F113:F121 F123:F130 F132:F134 F140:F144 F88:F92 F39:F44 F46:F47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9C295-EB28-48CF-A652-F874DFDDB997}">
  <dimension ref="A1:A4"/>
  <sheetViews>
    <sheetView workbookViewId="0">
      <selection activeCell="A4" sqref="A4"/>
    </sheetView>
  </sheetViews>
  <sheetFormatPr defaultRowHeight="14.4" x14ac:dyDescent="0.3"/>
  <cols>
    <col min="1" max="1" width="35.21875" customWidth="1"/>
  </cols>
  <sheetData>
    <row r="1" spans="1:1" ht="60" x14ac:dyDescent="0.3">
      <c r="A1" s="1" t="s">
        <v>55</v>
      </c>
    </row>
    <row r="2" spans="1:1" x14ac:dyDescent="0.3">
      <c r="A2" t="s">
        <v>115</v>
      </c>
    </row>
    <row r="3" spans="1:1" x14ac:dyDescent="0.3">
      <c r="A3" t="s">
        <v>114</v>
      </c>
    </row>
    <row r="4" spans="1:1" x14ac:dyDescent="0.3">
      <c r="A4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Rosie Sweeney</dc:creator>
  <cp:lastModifiedBy>Orion Events</cp:lastModifiedBy>
  <dcterms:created xsi:type="dcterms:W3CDTF">2020-11-27T08:57:18Z</dcterms:created>
  <dcterms:modified xsi:type="dcterms:W3CDTF">2025-04-22T14:49:27Z</dcterms:modified>
</cp:coreProperties>
</file>